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052\1052學生人數\1060301-名冊及人數資料\"/>
    </mc:Choice>
  </mc:AlternateContent>
  <bookViews>
    <workbookView xWindow="0" yWindow="0" windowWidth="21600" windowHeight="936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K25" i="1"/>
  <c r="G25" i="1"/>
  <c r="P24" i="1"/>
  <c r="O24" i="1"/>
  <c r="N24" i="1"/>
  <c r="M24" i="1"/>
  <c r="L24" i="1"/>
  <c r="K24" i="1"/>
  <c r="J24" i="1"/>
  <c r="I24" i="1"/>
  <c r="H24" i="1"/>
  <c r="G24" i="1"/>
  <c r="F24" i="1"/>
  <c r="E24" i="1"/>
  <c r="D23" i="1"/>
  <c r="B23" i="1" s="1"/>
  <c r="C23" i="1"/>
  <c r="D22" i="1"/>
  <c r="C22" i="1"/>
  <c r="B22" i="1" s="1"/>
  <c r="D21" i="1"/>
  <c r="C21" i="1"/>
  <c r="B21" i="1" s="1"/>
  <c r="D20" i="1"/>
  <c r="D24" i="1" s="1"/>
  <c r="C20" i="1"/>
  <c r="C24" i="1" s="1"/>
  <c r="B20" i="1"/>
  <c r="P18" i="1"/>
  <c r="O18" i="1"/>
  <c r="N18" i="1"/>
  <c r="M18" i="1"/>
  <c r="L18" i="1"/>
  <c r="K18" i="1"/>
  <c r="J18" i="1"/>
  <c r="I18" i="1"/>
  <c r="H18" i="1"/>
  <c r="G18" i="1"/>
  <c r="F18" i="1"/>
  <c r="E18" i="1"/>
  <c r="D17" i="1"/>
  <c r="D18" i="1" s="1"/>
  <c r="C17" i="1"/>
  <c r="B17" i="1" s="1"/>
  <c r="D16" i="1"/>
  <c r="C16" i="1"/>
  <c r="B16" i="1" s="1"/>
  <c r="D15" i="1"/>
  <c r="C15" i="1"/>
  <c r="C18" i="1" s="1"/>
  <c r="B15" i="1"/>
  <c r="B18" i="1" s="1"/>
  <c r="P13" i="1"/>
  <c r="P25" i="1" s="1"/>
  <c r="O13" i="1"/>
  <c r="N13" i="1"/>
  <c r="N25" i="1" s="1"/>
  <c r="M13" i="1"/>
  <c r="M25" i="1" s="1"/>
  <c r="L13" i="1"/>
  <c r="L25" i="1" s="1"/>
  <c r="K13" i="1"/>
  <c r="J13" i="1"/>
  <c r="J25" i="1" s="1"/>
  <c r="I13" i="1"/>
  <c r="I25" i="1" s="1"/>
  <c r="H13" i="1"/>
  <c r="H25" i="1" s="1"/>
  <c r="G13" i="1"/>
  <c r="F13" i="1"/>
  <c r="F25" i="1" s="1"/>
  <c r="E13" i="1"/>
  <c r="E25" i="1" s="1"/>
  <c r="D12" i="1"/>
  <c r="C12" i="1"/>
  <c r="B12" i="1" s="1"/>
  <c r="D11" i="1"/>
  <c r="C11" i="1"/>
  <c r="B11" i="1" s="1"/>
  <c r="D10" i="1"/>
  <c r="C10" i="1"/>
  <c r="B10" i="1"/>
  <c r="D9" i="1"/>
  <c r="B9" i="1" s="1"/>
  <c r="C9" i="1"/>
  <c r="D8" i="1"/>
  <c r="C8" i="1"/>
  <c r="B8" i="1" s="1"/>
  <c r="D7" i="1"/>
  <c r="C7" i="1"/>
  <c r="B7" i="1" s="1"/>
  <c r="D6" i="1"/>
  <c r="C6" i="1"/>
  <c r="C13" i="1" s="1"/>
  <c r="B6" i="1"/>
  <c r="B13" i="1" l="1"/>
  <c r="D13" i="1"/>
  <c r="D25" i="1" s="1"/>
  <c r="B25" i="1"/>
  <c r="C25" i="1"/>
  <c r="B24" i="1"/>
</calcChain>
</file>

<file path=xl/sharedStrings.xml><?xml version="1.0" encoding="utf-8"?>
<sst xmlns="http://schemas.openxmlformats.org/spreadsheetml/2006/main" count="46" uniqueCount="32">
  <si>
    <r>
      <rPr>
        <sz val="18"/>
        <rFont val="標楷體"/>
        <family val="4"/>
        <charset val="136"/>
      </rPr>
      <t>清華大學南大校區一０五學年度第</t>
    </r>
    <r>
      <rPr>
        <sz val="18"/>
        <rFont val="Times New Roman"/>
        <family val="1"/>
      </rPr>
      <t>2</t>
    </r>
    <r>
      <rPr>
        <sz val="18"/>
        <rFont val="標楷體"/>
        <family val="4"/>
        <charset val="136"/>
      </rPr>
      <t>學期</t>
    </r>
    <r>
      <rPr>
        <sz val="18"/>
        <rFont val="Times New Roman"/>
        <family val="1"/>
      </rPr>
      <t> </t>
    </r>
    <r>
      <rPr>
        <sz val="18"/>
        <rFont val="標楷體"/>
        <family val="4"/>
        <charset val="136"/>
      </rPr>
      <t>學士班</t>
    </r>
    <r>
      <rPr>
        <sz val="18"/>
        <rFont val="Times New Roman"/>
        <family val="1"/>
      </rPr>
      <t> </t>
    </r>
    <r>
      <rPr>
        <sz val="18"/>
        <rFont val="標楷體"/>
        <family val="4"/>
        <charset val="136"/>
      </rPr>
      <t>院系人數統計</t>
    </r>
    <phoneticPr fontId="3" type="noConversion"/>
  </si>
  <si>
    <r>
      <rPr>
        <sz val="12"/>
        <rFont val="標楷體"/>
        <family val="4"/>
        <charset val="136"/>
      </rPr>
      <t>統計日期</t>
    </r>
    <r>
      <rPr>
        <sz val="12"/>
        <rFont val="Times New Roman"/>
        <family val="1"/>
      </rPr>
      <t>:2017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03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01</t>
    </r>
    <r>
      <rPr>
        <sz val="12"/>
        <rFont val="標楷體"/>
        <family val="4"/>
        <charset val="136"/>
      </rPr>
      <t>日</t>
    </r>
  </si>
  <si>
    <r>
      <rPr>
        <sz val="12"/>
        <rFont val="標楷體"/>
        <family val="4"/>
        <charset val="136"/>
      </rPr>
      <t>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別</t>
    </r>
  </si>
  <si>
    <r>
      <rPr>
        <sz val="12"/>
        <rFont val="標楷體"/>
        <family val="4"/>
        <charset val="136"/>
      </rP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</si>
  <si>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一年級</t>
    </r>
  </si>
  <si>
    <r>
      <rPr>
        <sz val="12"/>
        <rFont val="標楷體"/>
        <family val="4"/>
        <charset val="136"/>
      </rPr>
      <t>二年級</t>
    </r>
  </si>
  <si>
    <r>
      <rPr>
        <sz val="12"/>
        <rFont val="標楷體"/>
        <family val="4"/>
        <charset val="136"/>
      </rPr>
      <t>三年級</t>
    </r>
  </si>
  <si>
    <r>
      <rPr>
        <sz val="12"/>
        <rFont val="標楷體"/>
        <family val="4"/>
        <charset val="136"/>
      </rPr>
      <t>四年級</t>
    </r>
  </si>
  <si>
    <r>
      <rPr>
        <sz val="12"/>
        <rFont val="標楷體"/>
        <family val="4"/>
        <charset val="136"/>
      </rPr>
      <t>五年級</t>
    </r>
  </si>
  <si>
    <r>
      <rPr>
        <sz val="12"/>
        <rFont val="標楷體"/>
        <family val="4"/>
        <charset val="136"/>
      </rPr>
      <t>六年級</t>
    </r>
  </si>
  <si>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</si>
  <si>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男</t>
    </r>
  </si>
  <si>
    <r>
      <rPr>
        <sz val="12"/>
        <rFont val="標楷體"/>
        <family val="4"/>
        <charset val="136"/>
      </rPr>
      <t>女</t>
    </r>
  </si>
  <si>
    <r>
      <rPr>
        <sz val="12"/>
        <color rgb="FFFF0000"/>
        <rFont val="標楷體"/>
        <family val="4"/>
        <charset val="136"/>
      </rPr>
      <t>竹師教育學院</t>
    </r>
  </si>
  <si>
    <r>
      <rPr>
        <sz val="12"/>
        <rFont val="標楷體"/>
        <family val="4"/>
        <charset val="136"/>
      </rPr>
      <t>幼兒教育學系</t>
    </r>
  </si>
  <si>
    <r>
      <rPr>
        <sz val="12"/>
        <rFont val="標楷體"/>
        <family val="4"/>
        <charset val="136"/>
      </rPr>
      <t>環境與文化資源學系</t>
    </r>
  </si>
  <si>
    <r>
      <rPr>
        <sz val="12"/>
        <rFont val="標楷體"/>
        <family val="4"/>
        <charset val="136"/>
      </rPr>
      <t>教育與學習科技學系</t>
    </r>
  </si>
  <si>
    <r>
      <rPr>
        <sz val="12"/>
        <rFont val="標楷體"/>
        <family val="4"/>
        <charset val="136"/>
      </rPr>
      <t>英語教學系</t>
    </r>
  </si>
  <si>
    <r>
      <rPr>
        <sz val="12"/>
        <rFont val="標楷體"/>
        <family val="4"/>
        <charset val="136"/>
      </rPr>
      <t>教育心理與諮商學系</t>
    </r>
  </si>
  <si>
    <r>
      <rPr>
        <sz val="12"/>
        <rFont val="標楷體"/>
        <family val="4"/>
        <charset val="136"/>
      </rPr>
      <t>體育學系</t>
    </r>
  </si>
  <si>
    <r>
      <rPr>
        <sz val="12"/>
        <rFont val="標楷體"/>
        <family val="4"/>
        <charset val="136"/>
      </rPr>
      <t>特殊教育學系</t>
    </r>
  </si>
  <si>
    <r>
      <rPr>
        <sz val="12"/>
        <rFont val="標楷體"/>
        <family val="4"/>
        <charset val="136"/>
      </rPr>
      <t>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計</t>
    </r>
  </si>
  <si>
    <r>
      <rPr>
        <sz val="12"/>
        <color rgb="FFFF0000"/>
        <rFont val="標楷體"/>
        <family val="4"/>
        <charset val="136"/>
      </rPr>
      <t>藝術學院</t>
    </r>
  </si>
  <si>
    <r>
      <rPr>
        <sz val="12"/>
        <rFont val="標楷體"/>
        <family val="4"/>
        <charset val="136"/>
      </rPr>
      <t>藝術與設計學系創作組</t>
    </r>
    <phoneticPr fontId="3" type="noConversion"/>
  </si>
  <si>
    <r>
      <rPr>
        <sz val="12"/>
        <rFont val="標楷體"/>
        <family val="4"/>
        <charset val="136"/>
      </rPr>
      <t>藝術與設計學系設計組</t>
    </r>
  </si>
  <si>
    <r>
      <rPr>
        <sz val="12"/>
        <rFont val="標楷體"/>
        <family val="4"/>
        <charset val="136"/>
      </rPr>
      <t>音樂學系</t>
    </r>
  </si>
  <si>
    <r>
      <rPr>
        <sz val="12"/>
        <color rgb="FFFF0000"/>
        <rFont val="標楷體"/>
        <family val="4"/>
        <charset val="136"/>
      </rPr>
      <t>系所調整院務中心</t>
    </r>
    <phoneticPr fontId="3" type="noConversion"/>
  </si>
  <si>
    <r>
      <rPr>
        <sz val="12"/>
        <rFont val="標楷體"/>
        <family val="4"/>
        <charset val="136"/>
      </rPr>
      <t>中國語文學系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</si>
  <si>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應用數學系</t>
    </r>
    <r>
      <rPr>
        <sz val="12"/>
        <rFont val="Times New Roman"/>
        <family val="1"/>
      </rPr>
      <t xml:space="preserve">  </t>
    </r>
  </si>
  <si>
    <r>
      <rPr>
        <sz val="12"/>
        <rFont val="標楷體"/>
        <family val="4"/>
        <charset val="136"/>
      </rPr>
      <t>應用科學系生命科學組</t>
    </r>
    <r>
      <rPr>
        <sz val="12"/>
        <rFont val="Times New Roman"/>
        <family val="1"/>
      </rPr>
      <t xml:space="preserve">   </t>
    </r>
    <phoneticPr fontId="3" type="noConversion"/>
  </si>
  <si>
    <r>
      <rPr>
        <sz val="12"/>
        <rFont val="標楷體"/>
        <family val="4"/>
        <charset val="136"/>
      </rPr>
      <t>應用科學系材料科學組</t>
    </r>
    <r>
      <rPr>
        <sz val="12"/>
        <rFont val="Times New Roman"/>
        <family val="1"/>
      </rPr>
      <t xml:space="preserve">   </t>
    </r>
    <phoneticPr fontId="3" type="noConversion"/>
  </si>
  <si>
    <r>
      <rPr>
        <sz val="12"/>
        <rFont val="標楷體"/>
        <family val="4"/>
        <charset val="136"/>
      </rPr>
      <t>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</si>
</sst>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18"/>
      <name val="Times New Roman"/>
      <family val="1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color rgb="FFFF0000"/>
      <name val="Times New Roman"/>
      <family val="1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Q16" sqref="Q16"/>
    </sheetView>
  </sheetViews>
  <sheetFormatPr defaultColWidth="12.625" defaultRowHeight="15.75" x14ac:dyDescent="0.25"/>
  <cols>
    <col min="1" max="1" width="24.375" style="1" bestFit="1" customWidth="1"/>
    <col min="2" max="16" width="6.625" style="4" customWidth="1"/>
    <col min="17" max="16384" width="12.625" style="1"/>
  </cols>
  <sheetData>
    <row r="1" spans="1:16" ht="25.5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5">
      <c r="A2" s="2"/>
      <c r="B2" s="13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x14ac:dyDescent="0.25">
      <c r="A3" s="15" t="s">
        <v>2</v>
      </c>
      <c r="B3" s="17" t="s">
        <v>3</v>
      </c>
      <c r="C3" s="18"/>
      <c r="D3" s="19"/>
      <c r="E3" s="17" t="s">
        <v>4</v>
      </c>
      <c r="F3" s="19"/>
      <c r="G3" s="17" t="s">
        <v>5</v>
      </c>
      <c r="H3" s="19"/>
      <c r="I3" s="17" t="s">
        <v>6</v>
      </c>
      <c r="J3" s="19"/>
      <c r="K3" s="17" t="s">
        <v>7</v>
      </c>
      <c r="L3" s="19"/>
      <c r="M3" s="17" t="s">
        <v>8</v>
      </c>
      <c r="N3" s="19"/>
      <c r="O3" s="17" t="s">
        <v>9</v>
      </c>
      <c r="P3" s="19"/>
    </row>
    <row r="4" spans="1:16" ht="16.5" x14ac:dyDescent="0.25">
      <c r="A4" s="16"/>
      <c r="B4" s="3" t="s">
        <v>10</v>
      </c>
      <c r="C4" s="3" t="s">
        <v>11</v>
      </c>
      <c r="D4" s="3" t="s">
        <v>12</v>
      </c>
      <c r="E4" s="3" t="s">
        <v>11</v>
      </c>
      <c r="F4" s="3" t="s">
        <v>12</v>
      </c>
      <c r="G4" s="3" t="s">
        <v>11</v>
      </c>
      <c r="H4" s="3" t="s">
        <v>12</v>
      </c>
      <c r="I4" s="3" t="s">
        <v>11</v>
      </c>
      <c r="J4" s="3" t="s">
        <v>12</v>
      </c>
      <c r="K4" s="3" t="s">
        <v>11</v>
      </c>
      <c r="L4" s="3" t="s">
        <v>12</v>
      </c>
      <c r="M4" s="3" t="s">
        <v>11</v>
      </c>
      <c r="N4" s="3" t="s">
        <v>12</v>
      </c>
      <c r="O4" s="3" t="s">
        <v>11</v>
      </c>
      <c r="P4" s="3" t="s">
        <v>12</v>
      </c>
    </row>
    <row r="5" spans="1:16" ht="16.5" x14ac:dyDescent="0.25">
      <c r="A5" s="8" t="s">
        <v>13</v>
      </c>
      <c r="P5" s="5"/>
    </row>
    <row r="6" spans="1:16" ht="16.5" x14ac:dyDescent="0.25">
      <c r="A6" s="3" t="s">
        <v>14</v>
      </c>
      <c r="B6" s="3">
        <f>C6+D6</f>
        <v>339</v>
      </c>
      <c r="C6" s="3">
        <f>E6+G6+I6+K6+M6+O6</f>
        <v>39</v>
      </c>
      <c r="D6" s="3">
        <f>F6+H6+J6+L6+N6+P6</f>
        <v>300</v>
      </c>
      <c r="E6" s="3">
        <v>12</v>
      </c>
      <c r="F6" s="3">
        <v>71</v>
      </c>
      <c r="G6" s="3">
        <v>8</v>
      </c>
      <c r="H6" s="3">
        <v>77</v>
      </c>
      <c r="I6" s="3">
        <v>10</v>
      </c>
      <c r="J6" s="3">
        <v>73</v>
      </c>
      <c r="K6" s="3">
        <v>7</v>
      </c>
      <c r="L6" s="3">
        <v>71</v>
      </c>
      <c r="M6" s="3">
        <v>2</v>
      </c>
      <c r="N6" s="3">
        <v>7</v>
      </c>
      <c r="O6" s="3">
        <v>0</v>
      </c>
      <c r="P6" s="3">
        <v>1</v>
      </c>
    </row>
    <row r="7" spans="1:16" ht="16.5" x14ac:dyDescent="0.25">
      <c r="A7" s="3" t="s">
        <v>15</v>
      </c>
      <c r="B7" s="3">
        <f t="shared" ref="B7:B12" si="0">C7+D7</f>
        <v>201</v>
      </c>
      <c r="C7" s="3">
        <f t="shared" ref="C7:D12" si="1">E7+G7+I7+K7+M7+O7</f>
        <v>92</v>
      </c>
      <c r="D7" s="3">
        <f t="shared" si="1"/>
        <v>109</v>
      </c>
      <c r="E7" s="3">
        <v>28</v>
      </c>
      <c r="F7" s="3">
        <v>24</v>
      </c>
      <c r="G7" s="3">
        <v>21</v>
      </c>
      <c r="H7" s="3">
        <v>28</v>
      </c>
      <c r="I7" s="3">
        <v>19</v>
      </c>
      <c r="J7" s="3">
        <v>29</v>
      </c>
      <c r="K7" s="3">
        <v>23</v>
      </c>
      <c r="L7" s="3">
        <v>26</v>
      </c>
      <c r="M7" s="3">
        <v>1</v>
      </c>
      <c r="N7" s="3">
        <v>2</v>
      </c>
      <c r="O7" s="3">
        <v>0</v>
      </c>
      <c r="P7" s="3">
        <v>0</v>
      </c>
    </row>
    <row r="8" spans="1:16" ht="16.5" x14ac:dyDescent="0.25">
      <c r="A8" s="3" t="s">
        <v>16</v>
      </c>
      <c r="B8" s="3">
        <f t="shared" si="0"/>
        <v>355</v>
      </c>
      <c r="C8" s="3">
        <f t="shared" si="1"/>
        <v>83</v>
      </c>
      <c r="D8" s="3">
        <f t="shared" si="1"/>
        <v>272</v>
      </c>
      <c r="E8" s="3">
        <v>20</v>
      </c>
      <c r="F8" s="3">
        <v>66</v>
      </c>
      <c r="G8" s="3">
        <v>23</v>
      </c>
      <c r="H8" s="3">
        <v>67</v>
      </c>
      <c r="I8" s="3">
        <v>18</v>
      </c>
      <c r="J8" s="3">
        <v>68</v>
      </c>
      <c r="K8" s="3">
        <v>19</v>
      </c>
      <c r="L8" s="3">
        <v>68</v>
      </c>
      <c r="M8" s="3">
        <v>2</v>
      </c>
      <c r="N8" s="3">
        <v>3</v>
      </c>
      <c r="O8" s="3">
        <v>1</v>
      </c>
      <c r="P8" s="3">
        <v>0</v>
      </c>
    </row>
    <row r="9" spans="1:16" ht="16.5" x14ac:dyDescent="0.25">
      <c r="A9" s="3" t="s">
        <v>17</v>
      </c>
      <c r="B9" s="3">
        <f t="shared" si="0"/>
        <v>154</v>
      </c>
      <c r="C9" s="3">
        <f t="shared" si="1"/>
        <v>26</v>
      </c>
      <c r="D9" s="3">
        <f t="shared" si="1"/>
        <v>128</v>
      </c>
      <c r="E9" s="3">
        <v>8</v>
      </c>
      <c r="F9" s="3">
        <v>34</v>
      </c>
      <c r="G9" s="3">
        <v>4</v>
      </c>
      <c r="H9" s="3">
        <v>36</v>
      </c>
      <c r="I9" s="3">
        <v>8</v>
      </c>
      <c r="J9" s="3">
        <v>28</v>
      </c>
      <c r="K9" s="3">
        <v>5</v>
      </c>
      <c r="L9" s="3">
        <v>27</v>
      </c>
      <c r="M9" s="3">
        <v>1</v>
      </c>
      <c r="N9" s="3">
        <v>3</v>
      </c>
      <c r="O9" s="3">
        <v>0</v>
      </c>
      <c r="P9" s="3">
        <v>0</v>
      </c>
    </row>
    <row r="10" spans="1:16" ht="16.5" x14ac:dyDescent="0.25">
      <c r="A10" s="3" t="s">
        <v>18</v>
      </c>
      <c r="B10" s="3">
        <f t="shared" si="0"/>
        <v>175</v>
      </c>
      <c r="C10" s="3">
        <f t="shared" si="1"/>
        <v>36</v>
      </c>
      <c r="D10" s="3">
        <f t="shared" si="1"/>
        <v>139</v>
      </c>
      <c r="E10" s="3">
        <v>6</v>
      </c>
      <c r="F10" s="3">
        <v>35</v>
      </c>
      <c r="G10" s="3">
        <v>12</v>
      </c>
      <c r="H10" s="3">
        <v>31</v>
      </c>
      <c r="I10" s="3">
        <v>11</v>
      </c>
      <c r="J10" s="3">
        <v>33</v>
      </c>
      <c r="K10" s="3">
        <v>7</v>
      </c>
      <c r="L10" s="3">
        <v>39</v>
      </c>
      <c r="M10" s="3">
        <v>0</v>
      </c>
      <c r="N10" s="3">
        <v>1</v>
      </c>
      <c r="O10" s="3">
        <v>0</v>
      </c>
      <c r="P10" s="3">
        <v>0</v>
      </c>
    </row>
    <row r="11" spans="1:16" ht="16.5" x14ac:dyDescent="0.25">
      <c r="A11" s="3" t="s">
        <v>19</v>
      </c>
      <c r="B11" s="3">
        <f t="shared" si="0"/>
        <v>190</v>
      </c>
      <c r="C11" s="3">
        <f t="shared" si="1"/>
        <v>120</v>
      </c>
      <c r="D11" s="3">
        <f t="shared" si="1"/>
        <v>70</v>
      </c>
      <c r="E11" s="3">
        <v>35</v>
      </c>
      <c r="F11" s="3">
        <v>11</v>
      </c>
      <c r="G11" s="3">
        <v>30</v>
      </c>
      <c r="H11" s="3">
        <v>20</v>
      </c>
      <c r="I11" s="3">
        <v>26</v>
      </c>
      <c r="J11" s="3">
        <v>18</v>
      </c>
      <c r="K11" s="3">
        <v>27</v>
      </c>
      <c r="L11" s="3">
        <v>21</v>
      </c>
      <c r="M11" s="3">
        <v>1</v>
      </c>
      <c r="N11" s="3">
        <v>0</v>
      </c>
      <c r="O11" s="3">
        <v>1</v>
      </c>
      <c r="P11" s="3">
        <v>0</v>
      </c>
    </row>
    <row r="12" spans="1:16" ht="16.5" x14ac:dyDescent="0.25">
      <c r="A12" s="3" t="s">
        <v>20</v>
      </c>
      <c r="B12" s="3">
        <f t="shared" si="0"/>
        <v>183</v>
      </c>
      <c r="C12" s="3">
        <f t="shared" si="1"/>
        <v>28</v>
      </c>
      <c r="D12" s="3">
        <f t="shared" si="1"/>
        <v>155</v>
      </c>
      <c r="E12" s="3">
        <v>7</v>
      </c>
      <c r="F12" s="3">
        <v>42</v>
      </c>
      <c r="G12" s="3">
        <v>9</v>
      </c>
      <c r="H12" s="3">
        <v>43</v>
      </c>
      <c r="I12" s="3">
        <v>6</v>
      </c>
      <c r="J12" s="3">
        <v>35</v>
      </c>
      <c r="K12" s="3">
        <v>4</v>
      </c>
      <c r="L12" s="3">
        <v>35</v>
      </c>
      <c r="M12" s="3">
        <v>2</v>
      </c>
      <c r="N12" s="3">
        <v>0</v>
      </c>
      <c r="O12" s="3">
        <v>0</v>
      </c>
      <c r="P12" s="3">
        <v>0</v>
      </c>
    </row>
    <row r="13" spans="1:16" ht="16.5" x14ac:dyDescent="0.25">
      <c r="A13" s="3" t="s">
        <v>21</v>
      </c>
      <c r="B13" s="3">
        <f>SUM(B6:B12)</f>
        <v>1597</v>
      </c>
      <c r="C13" s="3">
        <f t="shared" ref="C13:P13" si="2">SUM(C6:C12)</f>
        <v>424</v>
      </c>
      <c r="D13" s="3">
        <f t="shared" si="2"/>
        <v>1173</v>
      </c>
      <c r="E13" s="3">
        <f t="shared" si="2"/>
        <v>116</v>
      </c>
      <c r="F13" s="3">
        <f t="shared" si="2"/>
        <v>283</v>
      </c>
      <c r="G13" s="3">
        <f t="shared" si="2"/>
        <v>107</v>
      </c>
      <c r="H13" s="3">
        <f t="shared" si="2"/>
        <v>302</v>
      </c>
      <c r="I13" s="3">
        <f t="shared" si="2"/>
        <v>98</v>
      </c>
      <c r="J13" s="3">
        <f t="shared" si="2"/>
        <v>284</v>
      </c>
      <c r="K13" s="3">
        <f t="shared" si="2"/>
        <v>92</v>
      </c>
      <c r="L13" s="3">
        <f t="shared" si="2"/>
        <v>287</v>
      </c>
      <c r="M13" s="3">
        <f t="shared" si="2"/>
        <v>9</v>
      </c>
      <c r="N13" s="3">
        <f t="shared" si="2"/>
        <v>16</v>
      </c>
      <c r="O13" s="3">
        <f t="shared" si="2"/>
        <v>2</v>
      </c>
      <c r="P13" s="3">
        <f t="shared" si="2"/>
        <v>1</v>
      </c>
    </row>
    <row r="14" spans="1:16" ht="16.5" x14ac:dyDescent="0.25">
      <c r="A14" s="8" t="s">
        <v>22</v>
      </c>
      <c r="P14" s="5"/>
    </row>
    <row r="15" spans="1:16" ht="16.5" x14ac:dyDescent="0.25">
      <c r="A15" s="3" t="s">
        <v>23</v>
      </c>
      <c r="B15" s="3">
        <f t="shared" ref="B15:B17" si="3">C15+D15</f>
        <v>172</v>
      </c>
      <c r="C15" s="3">
        <f t="shared" ref="C15:D17" si="4">E15+G15+I15+K15+M15+O15</f>
        <v>46</v>
      </c>
      <c r="D15" s="3">
        <f t="shared" si="4"/>
        <v>126</v>
      </c>
      <c r="E15" s="3">
        <v>10</v>
      </c>
      <c r="F15" s="3">
        <v>32</v>
      </c>
      <c r="G15" s="3">
        <v>8</v>
      </c>
      <c r="H15" s="3">
        <v>31</v>
      </c>
      <c r="I15" s="3">
        <v>8</v>
      </c>
      <c r="J15" s="3">
        <v>32</v>
      </c>
      <c r="K15" s="3">
        <v>16</v>
      </c>
      <c r="L15" s="3">
        <v>24</v>
      </c>
      <c r="M15" s="3">
        <v>4</v>
      </c>
      <c r="N15" s="3">
        <v>7</v>
      </c>
      <c r="O15" s="3">
        <v>0</v>
      </c>
      <c r="P15" s="3">
        <v>0</v>
      </c>
    </row>
    <row r="16" spans="1:16" ht="16.5" x14ac:dyDescent="0.25">
      <c r="A16" s="3" t="s">
        <v>24</v>
      </c>
      <c r="B16" s="3">
        <f t="shared" si="3"/>
        <v>166</v>
      </c>
      <c r="C16" s="3">
        <f t="shared" si="4"/>
        <v>21</v>
      </c>
      <c r="D16" s="3">
        <f t="shared" si="4"/>
        <v>145</v>
      </c>
      <c r="E16" s="3">
        <v>8</v>
      </c>
      <c r="F16" s="3">
        <v>38</v>
      </c>
      <c r="G16" s="3">
        <v>3</v>
      </c>
      <c r="H16" s="3">
        <v>34</v>
      </c>
      <c r="I16" s="3">
        <v>4</v>
      </c>
      <c r="J16" s="3">
        <v>38</v>
      </c>
      <c r="K16" s="3">
        <v>4</v>
      </c>
      <c r="L16" s="3">
        <v>33</v>
      </c>
      <c r="M16" s="3">
        <v>2</v>
      </c>
      <c r="N16" s="3">
        <v>1</v>
      </c>
      <c r="O16" s="3">
        <v>0</v>
      </c>
      <c r="P16" s="3">
        <v>1</v>
      </c>
    </row>
    <row r="17" spans="1:16" ht="16.5" x14ac:dyDescent="0.25">
      <c r="A17" s="3" t="s">
        <v>25</v>
      </c>
      <c r="B17" s="3">
        <f t="shared" si="3"/>
        <v>137</v>
      </c>
      <c r="C17" s="3">
        <f t="shared" si="4"/>
        <v>27</v>
      </c>
      <c r="D17" s="3">
        <f t="shared" si="4"/>
        <v>110</v>
      </c>
      <c r="E17" s="3">
        <v>7</v>
      </c>
      <c r="F17" s="3">
        <v>23</v>
      </c>
      <c r="G17" s="3">
        <v>5</v>
      </c>
      <c r="H17" s="3">
        <v>25</v>
      </c>
      <c r="I17" s="3">
        <v>7</v>
      </c>
      <c r="J17" s="3">
        <v>29</v>
      </c>
      <c r="K17" s="3">
        <v>7</v>
      </c>
      <c r="L17" s="3">
        <v>31</v>
      </c>
      <c r="M17" s="3">
        <v>1</v>
      </c>
      <c r="N17" s="3">
        <v>2</v>
      </c>
      <c r="O17" s="3">
        <v>0</v>
      </c>
      <c r="P17" s="3">
        <v>0</v>
      </c>
    </row>
    <row r="18" spans="1:16" ht="16.5" x14ac:dyDescent="0.25">
      <c r="A18" s="3" t="s">
        <v>21</v>
      </c>
      <c r="B18" s="3">
        <f>SUM(B15:B17)</f>
        <v>475</v>
      </c>
      <c r="C18" s="3">
        <f t="shared" ref="C18:P18" si="5">SUM(C15:C17)</f>
        <v>94</v>
      </c>
      <c r="D18" s="3">
        <f t="shared" si="5"/>
        <v>381</v>
      </c>
      <c r="E18" s="3">
        <f t="shared" si="5"/>
        <v>25</v>
      </c>
      <c r="F18" s="3">
        <f t="shared" si="5"/>
        <v>93</v>
      </c>
      <c r="G18" s="3">
        <f t="shared" si="5"/>
        <v>16</v>
      </c>
      <c r="H18" s="3">
        <f t="shared" si="5"/>
        <v>90</v>
      </c>
      <c r="I18" s="3">
        <f t="shared" si="5"/>
        <v>19</v>
      </c>
      <c r="J18" s="3">
        <f t="shared" si="5"/>
        <v>99</v>
      </c>
      <c r="K18" s="3">
        <f t="shared" si="5"/>
        <v>27</v>
      </c>
      <c r="L18" s="3">
        <f t="shared" si="5"/>
        <v>88</v>
      </c>
      <c r="M18" s="3">
        <f t="shared" si="5"/>
        <v>7</v>
      </c>
      <c r="N18" s="3">
        <f t="shared" si="5"/>
        <v>10</v>
      </c>
      <c r="O18" s="3">
        <f t="shared" si="5"/>
        <v>0</v>
      </c>
      <c r="P18" s="3">
        <f t="shared" si="5"/>
        <v>1</v>
      </c>
    </row>
    <row r="19" spans="1:16" ht="16.5" x14ac:dyDescent="0.25">
      <c r="A19" s="9" t="s">
        <v>26</v>
      </c>
      <c r="P19" s="5"/>
    </row>
    <row r="20" spans="1:16" ht="16.5" x14ac:dyDescent="0.25">
      <c r="A20" s="6" t="s">
        <v>27</v>
      </c>
      <c r="B20" s="3">
        <f t="shared" ref="B20:B23" si="6">C20+D20</f>
        <v>180</v>
      </c>
      <c r="C20" s="3">
        <f t="shared" ref="C20:D23" si="7">E20+G20+I20+K20+M20+O20</f>
        <v>36</v>
      </c>
      <c r="D20" s="3">
        <f t="shared" si="7"/>
        <v>144</v>
      </c>
      <c r="E20" s="6">
        <v>9</v>
      </c>
      <c r="F20" s="6">
        <v>34</v>
      </c>
      <c r="G20" s="6">
        <v>6</v>
      </c>
      <c r="H20" s="6">
        <v>36</v>
      </c>
      <c r="I20" s="6">
        <v>14</v>
      </c>
      <c r="J20" s="6">
        <v>34</v>
      </c>
      <c r="K20" s="6">
        <v>4</v>
      </c>
      <c r="L20" s="6">
        <v>35</v>
      </c>
      <c r="M20" s="6">
        <v>2</v>
      </c>
      <c r="N20" s="6">
        <v>3</v>
      </c>
      <c r="O20" s="6">
        <v>1</v>
      </c>
      <c r="P20" s="6">
        <v>2</v>
      </c>
    </row>
    <row r="21" spans="1:16" ht="16.5" x14ac:dyDescent="0.25">
      <c r="A21" s="6" t="s">
        <v>28</v>
      </c>
      <c r="B21" s="3">
        <f t="shared" si="6"/>
        <v>158</v>
      </c>
      <c r="C21" s="3">
        <f t="shared" si="7"/>
        <v>120</v>
      </c>
      <c r="D21" s="3">
        <f t="shared" si="7"/>
        <v>38</v>
      </c>
      <c r="E21" s="6">
        <v>32</v>
      </c>
      <c r="F21" s="6">
        <v>9</v>
      </c>
      <c r="G21" s="6">
        <v>28</v>
      </c>
      <c r="H21" s="6">
        <v>12</v>
      </c>
      <c r="I21" s="6">
        <v>25</v>
      </c>
      <c r="J21" s="6">
        <v>12</v>
      </c>
      <c r="K21" s="6">
        <v>32</v>
      </c>
      <c r="L21" s="6">
        <v>5</v>
      </c>
      <c r="M21" s="6">
        <v>3</v>
      </c>
      <c r="N21" s="6">
        <v>0</v>
      </c>
      <c r="O21" s="6">
        <v>0</v>
      </c>
      <c r="P21" s="6">
        <v>0</v>
      </c>
    </row>
    <row r="22" spans="1:16" ht="16.5" x14ac:dyDescent="0.25">
      <c r="A22" s="10" t="s">
        <v>29</v>
      </c>
      <c r="B22" s="3">
        <f t="shared" si="6"/>
        <v>95</v>
      </c>
      <c r="C22" s="3">
        <f t="shared" si="7"/>
        <v>42</v>
      </c>
      <c r="D22" s="3">
        <f t="shared" si="7"/>
        <v>53</v>
      </c>
      <c r="E22" s="6">
        <v>16</v>
      </c>
      <c r="F22" s="6">
        <v>9</v>
      </c>
      <c r="G22" s="6">
        <v>6</v>
      </c>
      <c r="H22" s="6">
        <v>14</v>
      </c>
      <c r="I22" s="6">
        <v>13</v>
      </c>
      <c r="J22" s="6">
        <v>12</v>
      </c>
      <c r="K22" s="6">
        <v>7</v>
      </c>
      <c r="L22" s="6">
        <v>17</v>
      </c>
      <c r="M22" s="6">
        <v>0</v>
      </c>
      <c r="N22" s="6">
        <v>1</v>
      </c>
      <c r="O22" s="6">
        <v>0</v>
      </c>
      <c r="P22" s="6">
        <v>0</v>
      </c>
    </row>
    <row r="23" spans="1:16" ht="16.5" x14ac:dyDescent="0.25">
      <c r="A23" s="6" t="s">
        <v>30</v>
      </c>
      <c r="B23" s="3">
        <f t="shared" si="6"/>
        <v>94</v>
      </c>
      <c r="C23" s="3">
        <f t="shared" si="7"/>
        <v>54</v>
      </c>
      <c r="D23" s="3">
        <f t="shared" si="7"/>
        <v>40</v>
      </c>
      <c r="E23" s="6">
        <v>13</v>
      </c>
      <c r="F23" s="6">
        <v>10</v>
      </c>
      <c r="G23" s="6">
        <v>14</v>
      </c>
      <c r="H23" s="6">
        <v>9</v>
      </c>
      <c r="I23" s="6">
        <v>12</v>
      </c>
      <c r="J23" s="6">
        <v>10</v>
      </c>
      <c r="K23" s="6">
        <v>13</v>
      </c>
      <c r="L23" s="6">
        <v>9</v>
      </c>
      <c r="M23" s="6">
        <v>2</v>
      </c>
      <c r="N23" s="6">
        <v>2</v>
      </c>
      <c r="O23" s="6">
        <v>0</v>
      </c>
      <c r="P23" s="6">
        <v>0</v>
      </c>
    </row>
    <row r="24" spans="1:16" ht="16.5" x14ac:dyDescent="0.25">
      <c r="A24" s="3" t="s">
        <v>21</v>
      </c>
      <c r="B24" s="3">
        <f>SUM(B20:B23)</f>
        <v>527</v>
      </c>
      <c r="C24" s="3">
        <f t="shared" ref="C24:P24" si="8">SUM(C20:C23)</f>
        <v>252</v>
      </c>
      <c r="D24" s="3">
        <f t="shared" si="8"/>
        <v>275</v>
      </c>
      <c r="E24" s="3">
        <f t="shared" si="8"/>
        <v>70</v>
      </c>
      <c r="F24" s="3">
        <f t="shared" si="8"/>
        <v>62</v>
      </c>
      <c r="G24" s="3">
        <f t="shared" si="8"/>
        <v>54</v>
      </c>
      <c r="H24" s="3">
        <f t="shared" si="8"/>
        <v>71</v>
      </c>
      <c r="I24" s="3">
        <f t="shared" si="8"/>
        <v>64</v>
      </c>
      <c r="J24" s="3">
        <f t="shared" si="8"/>
        <v>68</v>
      </c>
      <c r="K24" s="3">
        <f t="shared" si="8"/>
        <v>56</v>
      </c>
      <c r="L24" s="3">
        <f t="shared" si="8"/>
        <v>66</v>
      </c>
      <c r="M24" s="3">
        <f t="shared" si="8"/>
        <v>7</v>
      </c>
      <c r="N24" s="3">
        <f t="shared" si="8"/>
        <v>6</v>
      </c>
      <c r="O24" s="3">
        <f t="shared" si="8"/>
        <v>1</v>
      </c>
      <c r="P24" s="3">
        <f t="shared" si="8"/>
        <v>2</v>
      </c>
    </row>
    <row r="25" spans="1:16" ht="16.5" x14ac:dyDescent="0.25">
      <c r="A25" s="3" t="s">
        <v>31</v>
      </c>
      <c r="B25" s="7">
        <f>B13+B18+B24</f>
        <v>2599</v>
      </c>
      <c r="C25" s="7">
        <f t="shared" ref="C25:P25" si="9">C13+C18+C24</f>
        <v>770</v>
      </c>
      <c r="D25" s="7">
        <f t="shared" si="9"/>
        <v>1829</v>
      </c>
      <c r="E25" s="7">
        <f t="shared" si="9"/>
        <v>211</v>
      </c>
      <c r="F25" s="7">
        <f t="shared" si="9"/>
        <v>438</v>
      </c>
      <c r="G25" s="7">
        <f t="shared" si="9"/>
        <v>177</v>
      </c>
      <c r="H25" s="7">
        <f t="shared" si="9"/>
        <v>463</v>
      </c>
      <c r="I25" s="7">
        <f t="shared" si="9"/>
        <v>181</v>
      </c>
      <c r="J25" s="7">
        <f t="shared" si="9"/>
        <v>451</v>
      </c>
      <c r="K25" s="7">
        <f t="shared" si="9"/>
        <v>175</v>
      </c>
      <c r="L25" s="7">
        <f t="shared" si="9"/>
        <v>441</v>
      </c>
      <c r="M25" s="7">
        <f t="shared" si="9"/>
        <v>23</v>
      </c>
      <c r="N25" s="7">
        <f t="shared" si="9"/>
        <v>32</v>
      </c>
      <c r="O25" s="7">
        <f t="shared" si="9"/>
        <v>3</v>
      </c>
      <c r="P25" s="7">
        <f t="shared" si="9"/>
        <v>4</v>
      </c>
    </row>
  </sheetData>
  <mergeCells count="10">
    <mergeCell ref="A1:P1"/>
    <mergeCell ref="B2:P2"/>
    <mergeCell ref="A3:A4"/>
    <mergeCell ref="B3:D3"/>
    <mergeCell ref="E3:F3"/>
    <mergeCell ref="G3:H3"/>
    <mergeCell ref="I3:J3"/>
    <mergeCell ref="K3:L3"/>
    <mergeCell ref="M3:N3"/>
    <mergeCell ref="O3:P3"/>
  </mergeCells>
  <phoneticPr fontId="3" type="noConversion"/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2017-03-10T09:27:54Z</cp:lastPrinted>
  <dcterms:created xsi:type="dcterms:W3CDTF">2017-03-10T09:14:45Z</dcterms:created>
  <dcterms:modified xsi:type="dcterms:W3CDTF">2017-03-20T03:54:15Z</dcterms:modified>
</cp:coreProperties>
</file>