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50"/>
  </bookViews>
  <sheets>
    <sheet name="博不分組" sheetId="3" r:id="rId1"/>
  </sheets>
  <externalReferences>
    <externalReference r:id="rId2"/>
  </externalReferences>
  <definedNames>
    <definedName name="_xlnm.Print_Titles" localSheetId="0">博不分組!#REF!</definedName>
  </definedNames>
  <calcPr calcId="145621"/>
</workbook>
</file>

<file path=xl/calcChain.xml><?xml version="1.0" encoding="utf-8"?>
<calcChain xmlns="http://schemas.openxmlformats.org/spreadsheetml/2006/main">
  <c r="D64" i="3" l="1"/>
  <c r="D63" i="3"/>
  <c r="D59" i="3"/>
  <c r="D57" i="3"/>
  <c r="D53" i="3"/>
  <c r="D47" i="3"/>
  <c r="D39" i="3"/>
  <c r="D32" i="3"/>
  <c r="D24" i="3"/>
  <c r="D19" i="3"/>
  <c r="D11" i="3"/>
  <c r="D62" i="3"/>
  <c r="D61" i="3"/>
  <c r="D60" i="3"/>
  <c r="D58" i="3"/>
  <c r="D56" i="3"/>
  <c r="D55" i="3"/>
  <c r="D54" i="3"/>
  <c r="D52" i="3"/>
  <c r="D51" i="3"/>
  <c r="D50" i="3"/>
  <c r="D49" i="3"/>
  <c r="D48" i="3"/>
  <c r="D46" i="3"/>
  <c r="D45" i="3"/>
  <c r="D44" i="3"/>
  <c r="D43" i="3"/>
  <c r="D42" i="3"/>
  <c r="D41" i="3"/>
  <c r="D40" i="3"/>
  <c r="D38" i="3"/>
  <c r="D37" i="3"/>
  <c r="D36" i="3"/>
  <c r="D35" i="3"/>
  <c r="D34" i="3"/>
  <c r="D33" i="3"/>
  <c r="D31" i="3"/>
  <c r="D30" i="3"/>
  <c r="D29" i="3"/>
  <c r="D28" i="3"/>
  <c r="D27" i="3"/>
  <c r="D26" i="3"/>
  <c r="D25" i="3"/>
  <c r="D23" i="3"/>
  <c r="D22" i="3"/>
  <c r="D21" i="3"/>
  <c r="D20" i="3"/>
  <c r="D18" i="3"/>
  <c r="D17" i="3"/>
  <c r="D16" i="3"/>
  <c r="D15" i="3"/>
  <c r="D14" i="3"/>
  <c r="D13" i="3"/>
  <c r="D12" i="3"/>
  <c r="D6" i="3"/>
  <c r="D7" i="3"/>
  <c r="D8" i="3"/>
  <c r="D9" i="3"/>
  <c r="D10" i="3"/>
  <c r="D5" i="3"/>
  <c r="Y57" i="3" l="1"/>
  <c r="Y64" i="3" s="1"/>
  <c r="X57" i="3"/>
  <c r="X64" i="3" s="1"/>
  <c r="W57" i="3"/>
  <c r="W64" i="3" s="1"/>
  <c r="V57" i="3"/>
  <c r="V64" i="3" s="1"/>
  <c r="U57" i="3"/>
  <c r="U64" i="3" s="1"/>
  <c r="T57" i="3"/>
  <c r="T64" i="3" s="1"/>
  <c r="S57" i="3"/>
  <c r="S64" i="3" s="1"/>
  <c r="R57" i="3"/>
  <c r="R64" i="3" s="1"/>
  <c r="Q57" i="3"/>
  <c r="Q64" i="3" s="1"/>
  <c r="P57" i="3"/>
  <c r="P64" i="3" s="1"/>
  <c r="O57" i="3"/>
  <c r="O64" i="3" s="1"/>
  <c r="N57" i="3"/>
  <c r="N64" i="3" s="1"/>
  <c r="M57" i="3"/>
  <c r="M64" i="3" s="1"/>
  <c r="L57" i="3"/>
  <c r="L64" i="3" s="1"/>
  <c r="K57" i="3"/>
  <c r="K64" i="3" s="1"/>
  <c r="J57" i="3"/>
  <c r="J64" i="3" s="1"/>
  <c r="I57" i="3"/>
  <c r="I64" i="3" s="1"/>
  <c r="H57" i="3"/>
  <c r="H64" i="3" s="1"/>
  <c r="G56" i="3"/>
  <c r="F56" i="3"/>
  <c r="G54" i="3"/>
  <c r="F54" i="3"/>
  <c r="F57" i="3" s="1"/>
  <c r="F64" i="3" s="1"/>
  <c r="E56" i="3" l="1"/>
  <c r="G57" i="3"/>
  <c r="G64" i="3" s="1"/>
  <c r="E54" i="3"/>
  <c r="E57" i="3" s="1"/>
  <c r="E64" i="3" s="1"/>
</calcChain>
</file>

<file path=xl/sharedStrings.xml><?xml version="1.0" encoding="utf-8"?>
<sst xmlns="http://schemas.openxmlformats.org/spreadsheetml/2006/main" count="217" uniqueCount="91">
  <si>
    <t>學院</t>
  </si>
  <si>
    <t>系所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</si>
  <si>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</si>
  <si>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</si>
  <si>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</si>
  <si>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</si>
  <si>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</si>
  <si>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</si>
  <si>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</si>
  <si>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</si>
  <si>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</si>
  <si>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</si>
  <si>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</si>
  <si>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</si>
  <si>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</si>
  <si>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</si>
  <si>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</si>
  <si>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</si>
  <si>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</si>
  <si>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</si>
  <si>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</si>
  <si>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</si>
  <si>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</si>
  <si>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</si>
  <si>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</si>
  <si>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</si>
  <si>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</si>
  <si>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全校</t>
  </si>
  <si>
    <t>總計</t>
  </si>
  <si>
    <t>天文研究所</t>
  </si>
  <si>
    <t>統計學研究所</t>
  </si>
  <si>
    <t>生物醫學工程研究所</t>
  </si>
  <si>
    <t>奈米工程與微系統研究所</t>
  </si>
  <si>
    <t>核子工程與科學研究所</t>
  </si>
  <si>
    <t>人類學研究所</t>
  </si>
  <si>
    <t>歷史研究所</t>
  </si>
  <si>
    <t>語言學研究所</t>
  </si>
  <si>
    <t>哲學研究所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</si>
  <si>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</si>
  <si>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</si>
  <si>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</si>
  <si>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</si>
  <si>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</si>
  <si>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</si>
  <si>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</si>
  <si>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</si>
  <si>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</si>
  <si>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</si>
  <si>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</si>
  <si>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</si>
  <si>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</si>
  <si>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</si>
  <si>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</si>
  <si>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半導體研究學院</t>
  </si>
  <si>
    <t>全校不分院</t>
  </si>
  <si>
    <t>量子科技暨尖端材料博士學位學程</t>
  </si>
  <si>
    <t>前瞻功能材料產業博士學位學程</t>
  </si>
  <si>
    <t>環境科技博士學位學程(台灣聯合大學系統)</t>
  </si>
  <si>
    <t>生技產業博士學位學程</t>
  </si>
  <si>
    <t>社群網路與人智計算國際研究生博士學位學程</t>
  </si>
  <si>
    <t>智慧生醫博士學位學程</t>
  </si>
  <si>
    <t>跨院國際博士班學位學程</t>
  </si>
  <si>
    <t>精準醫療博士學位學程</t>
  </si>
  <si>
    <t>Colleges</t>
  </si>
  <si>
    <t>Departments/Institutes</t>
    <phoneticPr fontId="1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</si>
  <si>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1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</si>
  <si>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1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</si>
  <si>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1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</si>
  <si>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1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</si>
  <si>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1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</si>
  <si>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1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</si>
  <si>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1" type="noConversion"/>
  </si>
  <si>
    <r>
      <t>7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7th Grade</t>
    </r>
    <phoneticPr fontId="1" type="noConversion"/>
  </si>
  <si>
    <r>
      <t>8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8th Grade</t>
    </r>
    <phoneticPr fontId="1" type="noConversion"/>
  </si>
  <si>
    <r>
      <t>9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9th Grade</t>
    </r>
    <phoneticPr fontId="1" type="noConversion"/>
  </si>
  <si>
    <r>
      <rPr>
        <sz val="12"/>
        <color rgb="FF000000"/>
        <rFont val="細明體"/>
        <family val="3"/>
        <charset val="136"/>
      </rPr>
      <t>統計日期：</t>
    </r>
    <r>
      <rPr>
        <sz val="12"/>
        <color rgb="FF000000"/>
        <rFont val="Times New Roman"/>
        <family val="1"/>
      </rPr>
      <t>112</t>
    </r>
    <r>
      <rPr>
        <sz val="12"/>
        <color rgb="FF000000"/>
        <rFont val="細明體"/>
        <family val="3"/>
        <charset val="136"/>
      </rPr>
      <t>年</t>
    </r>
    <r>
      <rPr>
        <sz val="12"/>
        <color rgb="FF000000"/>
        <rFont val="Times New Roman"/>
        <family val="1"/>
      </rPr>
      <t>03</t>
    </r>
    <r>
      <rPr>
        <sz val="12"/>
        <color rgb="FF000000"/>
        <rFont val="細明體"/>
        <family val="3"/>
        <charset val="136"/>
      </rPr>
      <t>月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細明體"/>
        <family val="3"/>
        <charset val="136"/>
      </rPr>
      <t>日</t>
    </r>
    <r>
      <rPr>
        <sz val="12"/>
        <color rgb="FF000000"/>
        <rFont val="Times New Roman"/>
        <family val="1"/>
      </rPr>
      <t>(Updated: 2023.03.13)</t>
    </r>
    <phoneticPr fontId="1" type="noConversion"/>
  </si>
  <si>
    <r>
      <t>111</t>
    </r>
    <r>
      <rPr>
        <sz val="15"/>
        <color rgb="FF000000"/>
        <rFont val="細明體"/>
        <family val="3"/>
        <charset val="136"/>
      </rPr>
      <t>學年度第</t>
    </r>
    <r>
      <rPr>
        <sz val="15"/>
        <color rgb="FF000000"/>
        <rFont val="Times New Roman"/>
        <family val="1"/>
      </rPr>
      <t>2</t>
    </r>
    <r>
      <rPr>
        <sz val="15"/>
        <color rgb="FF000000"/>
        <rFont val="細明體"/>
        <family val="3"/>
        <charset val="136"/>
      </rPr>
      <t>學期</t>
    </r>
    <r>
      <rPr>
        <sz val="15"/>
        <color rgb="FF000000"/>
        <rFont val="Times New Roman"/>
        <family val="1"/>
      </rPr>
      <t xml:space="preserve"> </t>
    </r>
    <r>
      <rPr>
        <sz val="15"/>
        <color rgb="FF000000"/>
        <rFont val="細明體"/>
        <family val="3"/>
        <charset val="136"/>
      </rPr>
      <t>博士班</t>
    </r>
    <r>
      <rPr>
        <sz val="15"/>
        <color rgb="FF000000"/>
        <rFont val="Times New Roman"/>
        <family val="1"/>
      </rPr>
      <t xml:space="preserve"> </t>
    </r>
    <r>
      <rPr>
        <sz val="15"/>
        <color rgb="FF000000"/>
        <rFont val="細明體"/>
        <family val="3"/>
        <charset val="136"/>
      </rPr>
      <t>院系人數統計</t>
    </r>
    <r>
      <rPr>
        <sz val="15"/>
        <color rgb="FF000000"/>
        <rFont val="Times New Roman"/>
        <family val="1"/>
      </rPr>
      <t>(Enrollment Statistics for Doctoral Students in the 2nd Semester of Academic Year 2022)</t>
    </r>
    <phoneticPr fontId="1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</si>
  <si>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</si>
  <si>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</si>
  <si>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</si>
  <si>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</si>
  <si>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</si>
  <si>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</si>
  <si>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</si>
  <si>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Education</t>
  </si>
  <si>
    <t>Semiconductor Research</t>
  </si>
  <si>
    <t>National Tsing Hua University</t>
  </si>
  <si>
    <t>Total number</t>
  </si>
  <si>
    <r>
      <rPr>
        <sz val="6"/>
        <rFont val="標楷體"/>
        <family val="4"/>
        <charset val="136"/>
      </rPr>
      <t>計</t>
    </r>
    <r>
      <rPr>
        <sz val="6"/>
        <rFont val="Times New Roman"/>
        <family val="1"/>
      </rPr>
      <t>(count)</t>
    </r>
    <phoneticPr fontId="11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</si>
  <si>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>(M)</t>
    </r>
    <phoneticPr fontId="11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</si>
  <si>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>(F)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</si>
</sst>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5"/>
      <color rgb="FF000000"/>
      <name val="Times New Roman"/>
      <family val="1"/>
    </font>
    <font>
      <sz val="12"/>
      <color theme="1"/>
      <name val="新細明體"/>
      <family val="2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5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6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3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76" fontId="15" fillId="6" borderId="8" xfId="0" applyNumberFormat="1" applyFont="1" applyFill="1" applyBorder="1" applyAlignment="1">
      <alignment horizontal="center"/>
    </xf>
    <xf numFmtId="176" fontId="16" fillId="6" borderId="8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一般" xfId="0" builtinId="0"/>
    <cellStyle name="一般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&#31995;&#25152;&#21517;&#31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系所名"/>
      <sheetName val="院名"/>
      <sheetName val="工作表3"/>
    </sheetNames>
    <sheetDataSet>
      <sheetData sheetId="0">
        <row r="1">
          <cell r="D1" t="str">
            <v>系所中文名稱</v>
          </cell>
          <cell r="E1" t="str">
            <v>DEPT_NAME_EN_PREFIX</v>
          </cell>
          <cell r="F1" t="str">
            <v>系所英文名稱</v>
          </cell>
        </row>
        <row r="2">
          <cell r="D2" t="str">
            <v>藝術與設計學系</v>
          </cell>
          <cell r="E2" t="str">
            <v>Department of</v>
          </cell>
          <cell r="F2" t="str">
            <v>Arts and Design</v>
          </cell>
        </row>
        <row r="3">
          <cell r="D3" t="str">
            <v>藝術與設計學系</v>
          </cell>
          <cell r="E3" t="str">
            <v>Department of</v>
          </cell>
          <cell r="F3" t="str">
            <v>Arts and Design</v>
          </cell>
        </row>
        <row r="4">
          <cell r="D4" t="str">
            <v>藝術與設計學系</v>
          </cell>
          <cell r="E4" t="str">
            <v>Department of</v>
          </cell>
          <cell r="F4" t="str">
            <v>Arts and Design</v>
          </cell>
        </row>
        <row r="5">
          <cell r="D5" t="str">
            <v>藝術與設計學系美勞教師碩士在職專班</v>
          </cell>
          <cell r="E5" t="str">
            <v xml:space="preserve"> </v>
          </cell>
          <cell r="F5" t="str">
            <v>In-service Master Program of Arts Education for Teachers</v>
          </cell>
        </row>
        <row r="6">
          <cell r="D6" t="str">
            <v>科技藝術研究所</v>
          </cell>
          <cell r="E6" t="str">
            <v xml:space="preserve"> </v>
          </cell>
          <cell r="F6" t="str">
            <v>Graduate Institute of Art and Technology</v>
          </cell>
        </row>
        <row r="7">
          <cell r="D7" t="str">
            <v>藝術學院學士班</v>
          </cell>
          <cell r="E7" t="str">
            <v>院學士班</v>
          </cell>
          <cell r="F7" t="str">
            <v>Interdisciplinary Program of Technology and Art</v>
          </cell>
        </row>
        <row r="8">
          <cell r="D8" t="str">
            <v>音樂學系</v>
          </cell>
          <cell r="E8" t="str">
            <v>Department of</v>
          </cell>
          <cell r="F8" t="str">
            <v>Music</v>
          </cell>
        </row>
        <row r="9">
          <cell r="D9" t="str">
            <v>音樂學系</v>
          </cell>
          <cell r="E9" t="str">
            <v>Department of</v>
          </cell>
          <cell r="F9" t="str">
            <v>Music</v>
          </cell>
        </row>
        <row r="10">
          <cell r="D10" t="str">
            <v>音樂學系音樂碩士在職專班</v>
          </cell>
          <cell r="E10" t="str">
            <v xml:space="preserve"> </v>
          </cell>
          <cell r="F10" t="str">
            <v>In-service Master Program in Music</v>
          </cell>
        </row>
        <row r="11">
          <cell r="D11" t="str">
            <v>人類學研究所</v>
          </cell>
          <cell r="E11" t="str">
            <v>Institute of</v>
          </cell>
          <cell r="F11" t="str">
            <v>Anthropology</v>
          </cell>
        </row>
        <row r="12">
          <cell r="D12" t="str">
            <v>人類學研究所</v>
          </cell>
          <cell r="E12" t="str">
            <v>Institute of</v>
          </cell>
          <cell r="F12" t="str">
            <v>Anthropology</v>
          </cell>
        </row>
        <row r="13">
          <cell r="D13" t="str">
            <v>中國文學系</v>
          </cell>
          <cell r="E13" t="str">
            <v>Department of</v>
          </cell>
          <cell r="F13" t="str">
            <v>Chinese Literature</v>
          </cell>
        </row>
        <row r="14">
          <cell r="D14" t="str">
            <v>中國文學系</v>
          </cell>
          <cell r="E14" t="str">
            <v>Department of</v>
          </cell>
          <cell r="F14" t="str">
            <v>Chinese Literature</v>
          </cell>
        </row>
        <row r="15">
          <cell r="D15" t="str">
            <v>中國文學系</v>
          </cell>
          <cell r="E15" t="str">
            <v>Department of</v>
          </cell>
          <cell r="F15" t="str">
            <v>Chinese Literature</v>
          </cell>
        </row>
        <row r="16">
          <cell r="D16" t="str">
            <v>外國語文學系</v>
          </cell>
          <cell r="E16" t="str">
            <v>Department of</v>
          </cell>
          <cell r="F16" t="str">
            <v>Foreign Languages and Literature</v>
          </cell>
        </row>
        <row r="17">
          <cell r="D17" t="str">
            <v>外國語文學系</v>
          </cell>
          <cell r="E17" t="str">
            <v>Department of</v>
          </cell>
          <cell r="F17" t="str">
            <v>Foreign Languages and Literature</v>
          </cell>
        </row>
        <row r="18">
          <cell r="D18" t="str">
            <v>台灣研究教師在職進修碩士學位班</v>
          </cell>
          <cell r="E18" t="str">
            <v xml:space="preserve"> </v>
          </cell>
          <cell r="F18" t="str">
            <v>Graduate Program of Taiwan Studies for In-service Teachers</v>
          </cell>
        </row>
        <row r="19">
          <cell r="D19" t="str">
            <v>歷史研究所</v>
          </cell>
          <cell r="E19" t="str">
            <v>Institute of</v>
          </cell>
          <cell r="F19" t="str">
            <v>History</v>
          </cell>
        </row>
        <row r="20">
          <cell r="D20" t="str">
            <v>歷史研究所</v>
          </cell>
          <cell r="E20" t="str">
            <v>Institute of</v>
          </cell>
          <cell r="F20" t="str">
            <v>History</v>
          </cell>
        </row>
        <row r="21">
          <cell r="D21" t="str">
            <v>人文社會學院學士班</v>
          </cell>
          <cell r="E21" t="str">
            <v xml:space="preserve"> </v>
          </cell>
          <cell r="F21" t="str">
            <v>Interdisciplinary Program of Humanities and Social Sciences</v>
          </cell>
        </row>
        <row r="22">
          <cell r="D22" t="str">
            <v>人文社會學院學士班</v>
          </cell>
          <cell r="E22" t="str">
            <v>院學士班</v>
          </cell>
          <cell r="F22" t="str">
            <v>Interdisciplinary Program of Humanities and Social Sciences</v>
          </cell>
        </row>
        <row r="23">
          <cell r="D23" t="str">
            <v>人文社會學院學士班</v>
          </cell>
          <cell r="E23" t="str">
            <v>院學士班</v>
          </cell>
          <cell r="F23" t="str">
            <v>Interdisciplinary Program of Humanities and Social Sciences</v>
          </cell>
        </row>
        <row r="24">
          <cell r="D24" t="str">
            <v>亞際文化研究國際碩士學位學程(台灣聯合大學系統)</v>
          </cell>
          <cell r="E24" t="str">
            <v xml:space="preserve"> </v>
          </cell>
          <cell r="F24" t="str">
            <v>International Master's Program in Inter-Asia Cultural Studies (University System of Taiwan)</v>
          </cell>
        </row>
        <row r="25">
          <cell r="D25" t="str">
            <v>人文社會學院國際生學士學位學程</v>
          </cell>
          <cell r="E25" t="str">
            <v xml:space="preserve"> </v>
          </cell>
          <cell r="F25" t="str">
            <v>International Undergraduate Program of College of Humanities and Social Sciences</v>
          </cell>
        </row>
        <row r="26">
          <cell r="D26" t="str">
            <v>語言學研究所</v>
          </cell>
          <cell r="E26" t="str">
            <v>Institute of</v>
          </cell>
          <cell r="F26" t="str">
            <v>Linguistics</v>
          </cell>
        </row>
        <row r="27">
          <cell r="D27" t="str">
            <v>語言學研究所</v>
          </cell>
          <cell r="E27" t="str">
            <v>Institute of</v>
          </cell>
          <cell r="F27" t="str">
            <v>Linguistics</v>
          </cell>
        </row>
        <row r="28">
          <cell r="D28" t="str">
            <v>華語文碩士學位學程</v>
          </cell>
          <cell r="E28" t="str">
            <v xml:space="preserve"> </v>
          </cell>
          <cell r="F28" t="str">
            <v>Master's Program in Chinese Language and Culture</v>
          </cell>
        </row>
        <row r="29">
          <cell r="D29" t="str">
            <v>哲學研究所</v>
          </cell>
          <cell r="E29" t="str">
            <v>Institute of</v>
          </cell>
          <cell r="F29" t="str">
            <v>Philosophy</v>
          </cell>
        </row>
        <row r="30">
          <cell r="D30" t="str">
            <v>哲學研究所</v>
          </cell>
          <cell r="E30" t="str">
            <v>Institute of</v>
          </cell>
          <cell r="F30" t="str">
            <v>Philosophy</v>
          </cell>
        </row>
        <row r="31">
          <cell r="D31" t="str">
            <v>華文文學研究所</v>
          </cell>
          <cell r="E31" t="str">
            <v>Institute of</v>
          </cell>
          <cell r="F31" t="str">
            <v>Sinophone Studies</v>
          </cell>
        </row>
        <row r="32">
          <cell r="D32" t="str">
            <v>社會學研究所</v>
          </cell>
          <cell r="E32" t="str">
            <v>Institute of</v>
          </cell>
          <cell r="F32" t="str">
            <v>Sociology</v>
          </cell>
        </row>
        <row r="33">
          <cell r="D33" t="str">
            <v>社會學研究所</v>
          </cell>
          <cell r="E33" t="str">
            <v>Institute of</v>
          </cell>
          <cell r="F33" t="str">
            <v>Sociology</v>
          </cell>
        </row>
        <row r="34">
          <cell r="D34" t="str">
            <v>台灣文學研究所</v>
          </cell>
          <cell r="E34" t="str">
            <v>Institute of</v>
          </cell>
          <cell r="F34" t="str">
            <v>Taiwan Literature</v>
          </cell>
        </row>
        <row r="35">
          <cell r="D35" t="str">
            <v>台灣文學研究所</v>
          </cell>
          <cell r="E35" t="str">
            <v>Institute of</v>
          </cell>
          <cell r="F35" t="str">
            <v>Taiwan Literature</v>
          </cell>
        </row>
        <row r="36">
          <cell r="D36" t="str">
            <v>醫學科學系</v>
          </cell>
          <cell r="E36" t="str">
            <v>Department of</v>
          </cell>
          <cell r="F36" t="str">
            <v>Medical Science</v>
          </cell>
        </row>
        <row r="37">
          <cell r="D37" t="str">
            <v>生命科學暨醫學院學士班</v>
          </cell>
          <cell r="E37" t="str">
            <v>院學士班</v>
          </cell>
          <cell r="F37" t="str">
            <v>Interdisciplinary Program of Life Sciences and Medicine</v>
          </cell>
        </row>
        <row r="38">
          <cell r="D38" t="str">
            <v>生命科學系</v>
          </cell>
          <cell r="E38" t="str">
            <v>Department of</v>
          </cell>
          <cell r="F38" t="str">
            <v>Life Science</v>
          </cell>
        </row>
        <row r="39">
          <cell r="D39" t="str">
            <v>生技產業博士學位學程</v>
          </cell>
          <cell r="E39" t="str">
            <v xml:space="preserve"> </v>
          </cell>
          <cell r="F39" t="str">
            <v>Ph.D. Program in Bioindustrial Technology</v>
          </cell>
        </row>
        <row r="40">
          <cell r="D40" t="str">
            <v>生物資訊與結構生物研究所</v>
          </cell>
          <cell r="E40" t="str">
            <v>Institute of</v>
          </cell>
          <cell r="F40" t="str">
            <v>Bioinformatics and Structural Biology</v>
          </cell>
        </row>
        <row r="41">
          <cell r="D41" t="str">
            <v>生物資訊與結構生物研究所</v>
          </cell>
          <cell r="E41" t="str">
            <v>Institute of</v>
          </cell>
          <cell r="F41" t="str">
            <v>Bioinformatics and Structural Biology</v>
          </cell>
        </row>
        <row r="42">
          <cell r="D42" t="str">
            <v>生物科技研究所</v>
          </cell>
          <cell r="E42" t="str">
            <v>Institute of</v>
          </cell>
          <cell r="F42" t="str">
            <v>Biotechnology</v>
          </cell>
        </row>
        <row r="43">
          <cell r="D43" t="str">
            <v>生物科技研究所</v>
          </cell>
          <cell r="E43" t="str">
            <v>Institute of</v>
          </cell>
          <cell r="F43" t="str">
            <v>Biotechnology</v>
          </cell>
        </row>
        <row r="44">
          <cell r="D44" t="str">
            <v>跨領域神經科學博士學位學程(台灣聯合大學系統)</v>
          </cell>
          <cell r="E44" t="str">
            <v xml:space="preserve"> </v>
          </cell>
          <cell r="F44" t="str">
            <v>Ph.D. Program in Interdisciplinary Neuroscience (University System of Taiwan)</v>
          </cell>
        </row>
        <row r="45">
          <cell r="D45" t="str">
            <v>分子與細胞生物研究所</v>
          </cell>
          <cell r="E45" t="str">
            <v>Institute of</v>
          </cell>
          <cell r="F45" t="str">
            <v>Molecular and Cellular Biology</v>
          </cell>
        </row>
        <row r="46">
          <cell r="D46" t="str">
            <v>分子與細胞生物研究所</v>
          </cell>
          <cell r="E46" t="str">
            <v>Institute of</v>
          </cell>
          <cell r="F46" t="str">
            <v>Molecular and Cellular Biology</v>
          </cell>
        </row>
        <row r="47">
          <cell r="D47" t="str">
            <v>分子醫學研究所</v>
          </cell>
          <cell r="E47" t="str">
            <v>Institute of</v>
          </cell>
          <cell r="F47" t="str">
            <v>Molecular Medicine</v>
          </cell>
        </row>
        <row r="48">
          <cell r="D48" t="str">
            <v>分子醫學研究所</v>
          </cell>
          <cell r="E48" t="str">
            <v>Institute of</v>
          </cell>
          <cell r="F48" t="str">
            <v>Molecular Medicine</v>
          </cell>
        </row>
        <row r="49">
          <cell r="D49" t="str">
            <v>系統神經科學研究所</v>
          </cell>
          <cell r="E49" t="str">
            <v>Institute of</v>
          </cell>
          <cell r="F49" t="str">
            <v>Systems Neuroscience</v>
          </cell>
        </row>
        <row r="50">
          <cell r="D50" t="str">
            <v>系統神經科學研究所</v>
          </cell>
          <cell r="E50" t="str">
            <v>Institute of</v>
          </cell>
          <cell r="F50" t="str">
            <v>Systems Neuroscience</v>
          </cell>
        </row>
        <row r="51">
          <cell r="D51" t="str">
            <v>精準醫療博士學位學程</v>
          </cell>
          <cell r="E51" t="str">
            <v xml:space="preserve"> </v>
          </cell>
          <cell r="F51" t="str">
            <v>Ph.D. Program in Precision Medicine</v>
          </cell>
        </row>
        <row r="52">
          <cell r="D52" t="str">
            <v>學士後醫學系</v>
          </cell>
          <cell r="E52" t="str">
            <v xml:space="preserve"> </v>
          </cell>
          <cell r="F52" t="str">
            <v>Tsing Hua School of Medicine</v>
          </cell>
        </row>
        <row r="53">
          <cell r="D53" t="str">
            <v>半導體研究學院</v>
          </cell>
          <cell r="E53" t="str">
            <v xml:space="preserve"> </v>
          </cell>
          <cell r="F53" t="str">
            <v>College of Semiconductor Research Doctoral Program</v>
          </cell>
        </row>
        <row r="54">
          <cell r="D54" t="str">
            <v>半導體研究學院</v>
          </cell>
          <cell r="E54" t="str">
            <v xml:space="preserve"> </v>
          </cell>
          <cell r="F54" t="str">
            <v>College of Semiconductor Research Master Program</v>
          </cell>
        </row>
        <row r="55">
          <cell r="D55" t="str">
            <v>經濟學系</v>
          </cell>
          <cell r="E55" t="str">
            <v>Department of</v>
          </cell>
          <cell r="F55" t="str">
            <v>Economics</v>
          </cell>
        </row>
        <row r="56">
          <cell r="D56" t="str">
            <v>經濟學系</v>
          </cell>
          <cell r="E56" t="str">
            <v>Department of</v>
          </cell>
          <cell r="F56" t="str">
            <v>Economics</v>
          </cell>
        </row>
        <row r="57">
          <cell r="D57" t="str">
            <v>經濟學系</v>
          </cell>
          <cell r="E57" t="str">
            <v>Department of</v>
          </cell>
          <cell r="F57" t="str">
            <v>Economics</v>
          </cell>
        </row>
        <row r="58">
          <cell r="D58" t="str">
            <v>經濟學系</v>
          </cell>
          <cell r="E58" t="str">
            <v>Department of</v>
          </cell>
          <cell r="F58" t="str">
            <v>Economics</v>
          </cell>
        </row>
        <row r="59">
          <cell r="D59" t="str">
            <v>經濟學系</v>
          </cell>
          <cell r="E59" t="str">
            <v>Department of</v>
          </cell>
          <cell r="F59" t="str">
            <v>Economics</v>
          </cell>
        </row>
        <row r="60">
          <cell r="D60" t="str">
            <v>高階經營管理碩士在職專班</v>
          </cell>
          <cell r="E60" t="str">
            <v xml:space="preserve"> </v>
          </cell>
          <cell r="F60" t="str">
            <v>Executive Master of Business Administration</v>
          </cell>
        </row>
        <row r="61">
          <cell r="D61" t="str">
            <v>高階經營管理雙聯碩士在職學位學程</v>
          </cell>
          <cell r="E61" t="str">
            <v xml:space="preserve"> </v>
          </cell>
          <cell r="F61" t="str">
            <v>NTHU-UTA Dual EMBA Degree Program</v>
          </cell>
        </row>
        <row r="62">
          <cell r="D62" t="str">
            <v>高階經營管理亞太地區馬來西亞境外碩士在職專班</v>
          </cell>
          <cell r="E62" t="str">
            <v xml:space="preserve"> </v>
          </cell>
          <cell r="F62" t="str">
            <v>Asia-Pacific Executive Master of Business Administration in Malaysia</v>
          </cell>
        </row>
        <row r="63">
          <cell r="D63" t="str">
            <v>高階經營管理深圳境外碩士在職專班</v>
          </cell>
          <cell r="E63" t="str">
            <v xml:space="preserve"> </v>
          </cell>
          <cell r="F63" t="str">
            <v>Executive Master of Business Administration in Shenzhen</v>
          </cell>
        </row>
        <row r="64">
          <cell r="D64" t="str">
            <v>學士後法律學士學位學程</v>
          </cell>
          <cell r="E64" t="str">
            <v xml:space="preserve"> </v>
          </cell>
          <cell r="F64" t="str">
            <v>Graduate Bachelor of Laws Program</v>
          </cell>
        </row>
        <row r="65">
          <cell r="D65" t="str">
            <v>健康政策與經營管理碩士在職專班</v>
          </cell>
          <cell r="E65" t="str">
            <v xml:space="preserve"> </v>
          </cell>
          <cell r="F65" t="str">
            <v>Master of Health Policy and Business Administration</v>
          </cell>
        </row>
        <row r="66">
          <cell r="D66" t="str">
            <v>國際專業管理碩士班</v>
          </cell>
          <cell r="F66" t="str">
            <v>International Master of Business Administration</v>
          </cell>
        </row>
        <row r="67">
          <cell r="D67" t="str">
            <v>科技管理學院學士班</v>
          </cell>
          <cell r="E67" t="str">
            <v xml:space="preserve"> </v>
          </cell>
          <cell r="F67" t="str">
            <v>Interdisciplinary Program of Management and Technology</v>
          </cell>
        </row>
        <row r="68">
          <cell r="D68" t="str">
            <v>科技管理學院學士班</v>
          </cell>
          <cell r="E68" t="str">
            <v xml:space="preserve"> </v>
          </cell>
          <cell r="F68" t="str">
            <v>Interdisciplinary Program of Management and Technology</v>
          </cell>
        </row>
        <row r="69">
          <cell r="D69" t="str">
            <v>服務科學研究所</v>
          </cell>
          <cell r="E69" t="str">
            <v>Institute of</v>
          </cell>
          <cell r="F69" t="str">
            <v>Service Science</v>
          </cell>
        </row>
        <row r="70">
          <cell r="D70" t="str">
            <v>服務科學研究所</v>
          </cell>
          <cell r="E70" t="str">
            <v>Institute of</v>
          </cell>
          <cell r="F70" t="str">
            <v>Service Science</v>
          </cell>
        </row>
        <row r="71">
          <cell r="D71" t="str">
            <v>科技法律研究所</v>
          </cell>
          <cell r="E71" t="str">
            <v>Institute of</v>
          </cell>
          <cell r="F71" t="str">
            <v>Law for Science and Technology</v>
          </cell>
        </row>
        <row r="72">
          <cell r="D72" t="str">
            <v>科技法律研究所</v>
          </cell>
          <cell r="E72" t="str">
            <v>Institute of</v>
          </cell>
          <cell r="F72" t="str">
            <v>Law for Science and Technology</v>
          </cell>
        </row>
        <row r="73">
          <cell r="D73" t="str">
            <v>科技法律研究所</v>
          </cell>
          <cell r="E73" t="str">
            <v>Institute of</v>
          </cell>
          <cell r="F73" t="str">
            <v>Law for Science and Technology</v>
          </cell>
        </row>
        <row r="74">
          <cell r="D74" t="str">
            <v>經營管理碩士在職專班</v>
          </cell>
          <cell r="E74" t="str">
            <v>Institute of</v>
          </cell>
          <cell r="F74" t="str">
            <v>Business Administration</v>
          </cell>
        </row>
        <row r="75">
          <cell r="D75" t="str">
            <v>經營管理碩士在職專班</v>
          </cell>
          <cell r="E75" t="str">
            <v>Institute of</v>
          </cell>
          <cell r="F75" t="str">
            <v>Business Administration</v>
          </cell>
        </row>
        <row r="76">
          <cell r="D76" t="str">
            <v>財務金融碩士在職專班</v>
          </cell>
          <cell r="E76" t="str">
            <v xml:space="preserve"> </v>
          </cell>
          <cell r="F76" t="str">
            <v>Master Program of  Finance and Banking</v>
          </cell>
        </row>
        <row r="77">
          <cell r="D77" t="str">
            <v>公共政策與管理碩士在職專班</v>
          </cell>
          <cell r="E77" t="str">
            <v xml:space="preserve"> </v>
          </cell>
          <cell r="F77" t="str">
            <v>Master Program of Public Policy and Management</v>
          </cell>
        </row>
        <row r="78">
          <cell r="D78" t="str">
            <v>計量財務金融學系</v>
          </cell>
          <cell r="E78" t="str">
            <v>Department of</v>
          </cell>
          <cell r="F78" t="str">
            <v>Quantitative Finance</v>
          </cell>
        </row>
        <row r="79">
          <cell r="D79" t="str">
            <v>計量財務金融學系</v>
          </cell>
          <cell r="E79" t="str">
            <v>Department of</v>
          </cell>
          <cell r="F79" t="str">
            <v>Quantitative Finance</v>
          </cell>
        </row>
        <row r="80">
          <cell r="D80" t="str">
            <v>計量財務金融學系</v>
          </cell>
          <cell r="E80" t="str">
            <v>Department of</v>
          </cell>
          <cell r="F80" t="str">
            <v>Quantitative Finance</v>
          </cell>
        </row>
        <row r="81">
          <cell r="D81" t="str">
            <v>計量財務金融學系</v>
          </cell>
          <cell r="E81" t="str">
            <v>Department of</v>
          </cell>
          <cell r="F81" t="str">
            <v>Quantitative Finance</v>
          </cell>
        </row>
        <row r="82">
          <cell r="D82" t="str">
            <v>科技管理研究所</v>
          </cell>
          <cell r="E82" t="str">
            <v>Institute of</v>
          </cell>
          <cell r="F82" t="str">
            <v>Technology Management</v>
          </cell>
        </row>
        <row r="83">
          <cell r="D83" t="str">
            <v>科技管理研究所</v>
          </cell>
          <cell r="E83" t="str">
            <v>Institute of</v>
          </cell>
          <cell r="F83" t="str">
            <v>Technology Management</v>
          </cell>
        </row>
        <row r="84">
          <cell r="D84" t="str">
            <v>科技管理研究所</v>
          </cell>
          <cell r="E84" t="str">
            <v>Institute of</v>
          </cell>
          <cell r="F84" t="str">
            <v>Technology Management</v>
          </cell>
        </row>
        <row r="85">
          <cell r="D85" t="str">
            <v>通訊工程研究所</v>
          </cell>
          <cell r="E85" t="str">
            <v>Institute of</v>
          </cell>
          <cell r="F85" t="str">
            <v>Communications Engineering</v>
          </cell>
        </row>
        <row r="86">
          <cell r="D86" t="str">
            <v>通訊工程研究所</v>
          </cell>
          <cell r="E86" t="str">
            <v>Institute of</v>
          </cell>
          <cell r="F86" t="str">
            <v>Communications Engineering</v>
          </cell>
        </row>
        <row r="87">
          <cell r="D87" t="str">
            <v>資訊工程學系</v>
          </cell>
          <cell r="E87" t="str">
            <v>Department of</v>
          </cell>
          <cell r="F87" t="str">
            <v>Computer Science</v>
          </cell>
        </row>
        <row r="88">
          <cell r="D88" t="str">
            <v>資訊工程學系</v>
          </cell>
          <cell r="E88" t="str">
            <v>Department of</v>
          </cell>
          <cell r="F88" t="str">
            <v>Computer Science</v>
          </cell>
        </row>
        <row r="89">
          <cell r="D89" t="str">
            <v>資訊工程學系</v>
          </cell>
          <cell r="E89" t="str">
            <v>Department of</v>
          </cell>
          <cell r="F89" t="str">
            <v>Computer Science</v>
          </cell>
        </row>
        <row r="90">
          <cell r="D90" t="str">
            <v>資訊工程學系</v>
          </cell>
          <cell r="E90" t="str">
            <v>Department of</v>
          </cell>
          <cell r="F90" t="str">
            <v>Computer Science</v>
          </cell>
        </row>
        <row r="91">
          <cell r="D91" t="str">
            <v>資訊工程學系</v>
          </cell>
          <cell r="E91" t="str">
            <v>Department of</v>
          </cell>
          <cell r="F91" t="str">
            <v>Computer Science</v>
          </cell>
        </row>
        <row r="92">
          <cell r="D92" t="str">
            <v>電機工程學系</v>
          </cell>
          <cell r="E92" t="str">
            <v>Department of</v>
          </cell>
          <cell r="F92" t="str">
            <v>Electrical Engineering</v>
          </cell>
        </row>
        <row r="93">
          <cell r="D93" t="str">
            <v>電機工程學系</v>
          </cell>
          <cell r="E93" t="str">
            <v>Department of</v>
          </cell>
          <cell r="F93" t="str">
            <v>Electrical Engineering</v>
          </cell>
        </row>
        <row r="94">
          <cell r="D94" t="str">
            <v>電機工程學系</v>
          </cell>
          <cell r="E94" t="str">
            <v>Department of</v>
          </cell>
          <cell r="F94" t="str">
            <v>Electrical Engineering</v>
          </cell>
        </row>
        <row r="95">
          <cell r="D95" t="str">
            <v>電機工程學系</v>
          </cell>
          <cell r="E95" t="str">
            <v>Department of</v>
          </cell>
          <cell r="F95" t="str">
            <v>Electrical Engineering</v>
          </cell>
        </row>
        <row r="96">
          <cell r="D96" t="str">
            <v>電機資訊學院學士班</v>
          </cell>
          <cell r="E96" t="str">
            <v>院學士班</v>
          </cell>
          <cell r="F96" t="str">
            <v>Interdisciplinary Program of Electrical Engineering and Computer Science</v>
          </cell>
        </row>
        <row r="97">
          <cell r="D97" t="str">
            <v>電機資訊學院學士班</v>
          </cell>
          <cell r="E97" t="str">
            <v>院學士班</v>
          </cell>
          <cell r="F97" t="str">
            <v>Interdisciplinary Program of Electrical Engineering and Computer Science</v>
          </cell>
        </row>
        <row r="98">
          <cell r="D98" t="str">
            <v>電子工程研究所</v>
          </cell>
          <cell r="E98" t="str">
            <v>Institute of</v>
          </cell>
          <cell r="F98" t="str">
            <v>Electronics Engineering</v>
          </cell>
        </row>
        <row r="99">
          <cell r="D99" t="str">
            <v>電子工程研究所</v>
          </cell>
          <cell r="E99" t="str">
            <v>Institute of</v>
          </cell>
          <cell r="F99" t="str">
            <v>Electronics Engineering</v>
          </cell>
        </row>
        <row r="100">
          <cell r="D100" t="str">
            <v>資訊安全研究所</v>
          </cell>
          <cell r="E100" t="str">
            <v>Institute of</v>
          </cell>
          <cell r="F100" t="str">
            <v>Information Security</v>
          </cell>
        </row>
        <row r="101">
          <cell r="D101" t="str">
            <v>光電工程研究所</v>
          </cell>
          <cell r="E101" t="str">
            <v>Institute of</v>
          </cell>
          <cell r="F101" t="str">
            <v>Photonics Technologies</v>
          </cell>
        </row>
        <row r="102">
          <cell r="D102" t="str">
            <v>光電工程研究所</v>
          </cell>
          <cell r="E102" t="str">
            <v>Institute of</v>
          </cell>
          <cell r="F102" t="str">
            <v>Photonics Technologies</v>
          </cell>
        </row>
        <row r="103">
          <cell r="D103" t="str">
            <v>資訊系統與應用研究所</v>
          </cell>
          <cell r="E103" t="str">
            <v>Institute of</v>
          </cell>
          <cell r="F103" t="str">
            <v>Information Systems and Applications</v>
          </cell>
        </row>
        <row r="104">
          <cell r="D104" t="str">
            <v>資訊系統與應用研究所</v>
          </cell>
          <cell r="E104" t="str">
            <v>Institute of</v>
          </cell>
          <cell r="F104" t="str">
            <v>Information Systems and Applications</v>
          </cell>
        </row>
        <row r="105">
          <cell r="D105" t="str">
            <v>社群網路與人智計算國際研究生博士學位學程</v>
          </cell>
          <cell r="E105" t="str">
            <v xml:space="preserve"> </v>
          </cell>
          <cell r="F105" t="str">
            <v>Social Networks and Human-Centered Computing Program</v>
          </cell>
        </row>
        <row r="106">
          <cell r="D106" t="str">
            <v>光電博士學位學程(台灣聯合大學系統)</v>
          </cell>
          <cell r="E106" t="str">
            <v xml:space="preserve"> </v>
          </cell>
          <cell r="F106" t="str">
            <v>Ph.D. Program in Photonics (University System of Taiwan)</v>
          </cell>
        </row>
        <row r="107">
          <cell r="D107" t="str">
            <v>AI智慧製造與智慧物聯網產業碩士專班</v>
          </cell>
          <cell r="E107" t="str">
            <v xml:space="preserve"> </v>
          </cell>
          <cell r="F107" t="str">
            <v>Industrial Technology Graduate Program of AI Intelligent Manufacturing &amp; Intelligent IoT Production</v>
          </cell>
        </row>
        <row r="108">
          <cell r="D108" t="str">
            <v>電動載具先進智慧製造技術產業碩士專班</v>
          </cell>
          <cell r="E108" t="str">
            <v xml:space="preserve"> </v>
          </cell>
          <cell r="F108" t="str">
            <v>Advanced Intelligent Manufacture for Electric Vehicle Master Program</v>
          </cell>
        </row>
        <row r="109">
          <cell r="D109" t="str">
            <v>生物醫學工程研究所</v>
          </cell>
          <cell r="E109" t="str">
            <v>Institute of</v>
          </cell>
          <cell r="F109" t="str">
            <v>Biomedical Engineering</v>
          </cell>
        </row>
        <row r="110">
          <cell r="D110" t="str">
            <v>生物醫學工程研究所</v>
          </cell>
          <cell r="E110" t="str">
            <v>Institute of</v>
          </cell>
          <cell r="F110" t="str">
            <v>Biomedical Engineering</v>
          </cell>
        </row>
        <row r="111">
          <cell r="D111" t="str">
            <v>化學工程學系</v>
          </cell>
          <cell r="E111" t="str">
            <v>Department of</v>
          </cell>
          <cell r="F111" t="str">
            <v>Chemical Engineering</v>
          </cell>
        </row>
        <row r="112">
          <cell r="D112" t="str">
            <v>化學工程學系</v>
          </cell>
          <cell r="E112" t="str">
            <v>Department of</v>
          </cell>
          <cell r="F112" t="str">
            <v>Chemical Engineering</v>
          </cell>
        </row>
        <row r="113">
          <cell r="D113" t="str">
            <v>化學工程學系</v>
          </cell>
          <cell r="E113" t="str">
            <v>Department of</v>
          </cell>
          <cell r="F113" t="str">
            <v>Chemical Engineering</v>
          </cell>
        </row>
        <row r="114">
          <cell r="D114" t="str">
            <v>流體機械暨先進材料與智慧檢測產業碩士專班</v>
          </cell>
          <cell r="E114" t="str">
            <v xml:space="preserve"> </v>
          </cell>
          <cell r="F114" t="str">
            <v>Industrial Technology Graduate Program of Fluid Machinery and Advanced Materials with Intelligent Inspection</v>
          </cell>
        </row>
        <row r="115">
          <cell r="D115" t="str">
            <v>全球營運管理碩士雙聯學位學程</v>
          </cell>
          <cell r="E115" t="str">
            <v xml:space="preserve"> </v>
          </cell>
          <cell r="F115" t="str">
            <v>Dual Master Program for Global Operation Management</v>
          </cell>
        </row>
        <row r="116">
          <cell r="D116" t="str">
            <v>工業工程與工程管理學系</v>
          </cell>
          <cell r="E116" t="str">
            <v>Department of</v>
          </cell>
          <cell r="F116" t="str">
            <v>Industrial Engineering and Engineering Management</v>
          </cell>
        </row>
        <row r="117">
          <cell r="D117" t="str">
            <v>工業工程與工程管理學系</v>
          </cell>
          <cell r="E117" t="str">
            <v>Department of</v>
          </cell>
          <cell r="F117" t="str">
            <v>Industrial Engineering and Engineering Management</v>
          </cell>
        </row>
        <row r="118">
          <cell r="D118" t="str">
            <v>工業工程與工程管理學系</v>
          </cell>
          <cell r="E118" t="str">
            <v>Department of</v>
          </cell>
          <cell r="F118" t="str">
            <v>Industrial Engineering and Engineering Management</v>
          </cell>
        </row>
        <row r="119">
          <cell r="D119" t="str">
            <v>工業工程與工程管理學系</v>
          </cell>
          <cell r="E119" t="str">
            <v>Department of</v>
          </cell>
          <cell r="F119" t="str">
            <v>Industrial Engineering and Engineering Management</v>
          </cell>
        </row>
        <row r="120">
          <cell r="D120" t="str">
            <v>工業工程與工程管理學系</v>
          </cell>
          <cell r="E120" t="str">
            <v>Department of</v>
          </cell>
          <cell r="F120" t="str">
            <v>Industrial Engineering and Engineering Management</v>
          </cell>
        </row>
        <row r="121">
          <cell r="D121" t="str">
            <v>工業工程與工程管理學系碩士在職專班</v>
          </cell>
          <cell r="E121" t="str">
            <v>Department of</v>
          </cell>
          <cell r="F121" t="str">
            <v>Industrial Engineering and Engineering Management</v>
          </cell>
        </row>
        <row r="122">
          <cell r="D122" t="str">
            <v>工業工程與工程管理學系碩士在職專班</v>
          </cell>
          <cell r="E122" t="str">
            <v>Department of</v>
          </cell>
          <cell r="F122" t="str">
            <v>Industrial Engineering and Engineering Management</v>
          </cell>
        </row>
        <row r="123">
          <cell r="D123" t="str">
            <v>資通訊科技產品智慧設計控制與熱流產業碩士專班</v>
          </cell>
          <cell r="E123" t="str">
            <v>Department of</v>
          </cell>
          <cell r="F123" t="str">
            <v>Industry-Oriented Master Degree Program on Intelligent Design, Control and Thermal fluid for ICT Pro</v>
          </cell>
        </row>
        <row r="124">
          <cell r="D124" t="str">
            <v>資通訊科技產品智慧設計與控制產碩專班</v>
          </cell>
          <cell r="E124" t="str">
            <v xml:space="preserve"> </v>
          </cell>
          <cell r="F124" t="str">
            <v>Industry-Oriented Master Degree Program on Intelligent Design and Control for ICT Products</v>
          </cell>
        </row>
        <row r="125">
          <cell r="D125" t="str">
            <v>智慧生產與智能馬達電控產業碩士專班</v>
          </cell>
          <cell r="E125" t="str">
            <v xml:space="preserve"> </v>
          </cell>
          <cell r="F125" t="str">
            <v>Intelligent Manufacturing &amp; Intelligent Motor Electronic Control Master Program of Industry</v>
          </cell>
        </row>
        <row r="126">
          <cell r="D126" t="str">
            <v>AI智慧製造與工業物聯網產業碩士專班</v>
          </cell>
          <cell r="E126" t="str">
            <v xml:space="preserve"> </v>
          </cell>
          <cell r="F126" t="str">
            <v>AI Intelligent Manufacturing and Industrial IoT Master Program of Industry</v>
          </cell>
        </row>
        <row r="127">
          <cell r="D127" t="str">
            <v>工學院學士班</v>
          </cell>
          <cell r="E127" t="str">
            <v xml:space="preserve"> </v>
          </cell>
          <cell r="F127" t="str">
            <v>Interdisciplinary Program of  Engineering</v>
          </cell>
        </row>
        <row r="128">
          <cell r="D128" t="str">
            <v>工學院學士班</v>
          </cell>
          <cell r="E128" t="str">
            <v>院學士班</v>
          </cell>
          <cell r="F128" t="str">
            <v>Interdisciplinary Program of  Engineering</v>
          </cell>
        </row>
        <row r="129">
          <cell r="D129" t="str">
            <v>智慧生產與製造產業碩士專班</v>
          </cell>
          <cell r="E129" t="str">
            <v xml:space="preserve"> </v>
          </cell>
          <cell r="F129" t="str">
            <v>Intelligent Production and Intelligent Manufacturing Master Program of Industry</v>
          </cell>
        </row>
        <row r="130">
          <cell r="D130" t="str">
            <v>資通訊熱流與電聲科技產業碩士專班</v>
          </cell>
          <cell r="E130" t="str">
            <v xml:space="preserve"> </v>
          </cell>
          <cell r="F130" t="str">
            <v>Master program of thermal management and electroacoustics for information technology</v>
          </cell>
        </row>
        <row r="131">
          <cell r="D131" t="str">
            <v>材料科學工程學系</v>
          </cell>
          <cell r="E131" t="str">
            <v>Department of</v>
          </cell>
          <cell r="F131" t="str">
            <v>Materials Science and Engineering</v>
          </cell>
        </row>
        <row r="132">
          <cell r="D132" t="str">
            <v>材料科學工程學系</v>
          </cell>
          <cell r="E132" t="str">
            <v>Department of</v>
          </cell>
          <cell r="F132" t="str">
            <v>Materials Science and Engineering</v>
          </cell>
        </row>
        <row r="133">
          <cell r="D133" t="str">
            <v>材料科學工程學系</v>
          </cell>
          <cell r="E133" t="str">
            <v>Department of</v>
          </cell>
          <cell r="F133" t="str">
            <v>Materials Science and Engineering</v>
          </cell>
        </row>
        <row r="134">
          <cell r="D134" t="str">
            <v>材料科學工程學系</v>
          </cell>
          <cell r="E134" t="str">
            <v>Department of</v>
          </cell>
          <cell r="F134" t="str">
            <v>Materials Science and Engineering</v>
          </cell>
        </row>
        <row r="135">
          <cell r="D135" t="str">
            <v>奈米工程與微系統研究所</v>
          </cell>
          <cell r="E135" t="str">
            <v>Institute of</v>
          </cell>
          <cell r="F135" t="str">
            <v>NanoEngineering and MicroSystems</v>
          </cell>
        </row>
        <row r="136">
          <cell r="D136" t="str">
            <v>奈米工程與微系統研究所</v>
          </cell>
          <cell r="E136" t="str">
            <v>Institute of</v>
          </cell>
          <cell r="F136" t="str">
            <v>NanoEngineering and MicroSystems</v>
          </cell>
        </row>
        <row r="137">
          <cell r="D137" t="str">
            <v>前瞻功能材料產業博士學位學程</v>
          </cell>
          <cell r="E137" t="str">
            <v xml:space="preserve"> </v>
          </cell>
          <cell r="F137" t="str">
            <v>Ph. D. Program in Prospective Functional Materials Industry</v>
          </cell>
        </row>
        <row r="138">
          <cell r="D138" t="str">
            <v>動力機械工程學系</v>
          </cell>
          <cell r="E138" t="str">
            <v>Department of</v>
          </cell>
          <cell r="F138" t="str">
            <v>Power Mechanical Engineering</v>
          </cell>
        </row>
        <row r="139">
          <cell r="D139" t="str">
            <v>動力機械工程學系</v>
          </cell>
          <cell r="E139" t="str">
            <v>Department of</v>
          </cell>
          <cell r="F139" t="str">
            <v>Power Mechanical Engineering</v>
          </cell>
        </row>
        <row r="140">
          <cell r="D140" t="str">
            <v>動力機械工程學系</v>
          </cell>
          <cell r="E140" t="str">
            <v>Department of</v>
          </cell>
          <cell r="F140" t="str">
            <v>Power Mechanical Engineering</v>
          </cell>
        </row>
        <row r="141">
          <cell r="D141" t="str">
            <v>動力機械工程學系</v>
          </cell>
          <cell r="E141" t="str">
            <v>Department of</v>
          </cell>
          <cell r="F141" t="str">
            <v>Power Mechanical Engineering</v>
          </cell>
        </row>
        <row r="142">
          <cell r="D142" t="str">
            <v>學前特殊教育碩士在職學位學程</v>
          </cell>
          <cell r="E142" t="str">
            <v xml:space="preserve"> </v>
          </cell>
          <cell r="F142" t="str">
            <v>Master Program in Early Childhood Special Education</v>
          </cell>
        </row>
        <row r="143">
          <cell r="D143" t="str">
            <v>環境與文化資源學系</v>
          </cell>
          <cell r="E143" t="str">
            <v>Department of</v>
          </cell>
          <cell r="F143" t="str">
            <v>Environmental and Cultural Resources</v>
          </cell>
        </row>
        <row r="144">
          <cell r="D144" t="str">
            <v>環境與文化資源學系</v>
          </cell>
          <cell r="E144" t="str">
            <v>Department of</v>
          </cell>
          <cell r="F144" t="str">
            <v>Environmental and Cultural Resources</v>
          </cell>
        </row>
        <row r="145">
          <cell r="D145" t="str">
            <v>環境與文化資源學系社區與社會學習領域碩士在職專班</v>
          </cell>
          <cell r="E145" t="str">
            <v xml:space="preserve"> </v>
          </cell>
          <cell r="F145" t="str">
            <v>In-service Master Program of Community Development and Social Studies, Department of Environmental and Cultural Resources</v>
          </cell>
        </row>
        <row r="146">
          <cell r="D146" t="str">
            <v>幼兒教育學系</v>
          </cell>
          <cell r="E146" t="str">
            <v>Department of</v>
          </cell>
          <cell r="F146" t="str">
            <v>Early Childhood Education</v>
          </cell>
        </row>
        <row r="147">
          <cell r="D147" t="str">
            <v>幼兒教育學系</v>
          </cell>
          <cell r="E147" t="str">
            <v>Department of</v>
          </cell>
          <cell r="F147" t="str">
            <v>Early Childhood Education</v>
          </cell>
        </row>
        <row r="148">
          <cell r="D148" t="str">
            <v>幼兒教育學系</v>
          </cell>
          <cell r="E148" t="str">
            <v>Department of</v>
          </cell>
          <cell r="F148" t="str">
            <v>Early Childhood Education</v>
          </cell>
        </row>
        <row r="149">
          <cell r="D149" t="str">
            <v>幼兒教育學系</v>
          </cell>
          <cell r="E149" t="str">
            <v>Department of</v>
          </cell>
          <cell r="F149" t="str">
            <v>Early Childhood Education</v>
          </cell>
        </row>
        <row r="150">
          <cell r="D150" t="str">
            <v>幼兒教育學系碩士在職專班</v>
          </cell>
          <cell r="E150" t="str">
            <v xml:space="preserve"> </v>
          </cell>
          <cell r="F150" t="str">
            <v>Master Program in Early Childhood Education for In-service Practitioners</v>
          </cell>
        </row>
        <row r="151">
          <cell r="D151" t="str">
            <v>教育與學習科技學系</v>
          </cell>
          <cell r="E151" t="str">
            <v>Department of</v>
          </cell>
          <cell r="F151" t="str">
            <v>Education and Learning Technology</v>
          </cell>
        </row>
        <row r="152">
          <cell r="D152" t="str">
            <v>教育與學習科技學系</v>
          </cell>
          <cell r="E152" t="str">
            <v>Department of</v>
          </cell>
          <cell r="F152" t="str">
            <v>Education and Learning Technology</v>
          </cell>
        </row>
        <row r="153">
          <cell r="D153" t="str">
            <v>教育與學習科技學系</v>
          </cell>
          <cell r="E153" t="str">
            <v>Department of</v>
          </cell>
          <cell r="F153" t="str">
            <v>Education and Learning Technology</v>
          </cell>
        </row>
        <row r="154">
          <cell r="D154" t="str">
            <v>教育與學習科技學系</v>
          </cell>
          <cell r="E154" t="str">
            <v>Department of</v>
          </cell>
          <cell r="F154" t="str">
            <v>Education and Learning Technology</v>
          </cell>
        </row>
        <row r="155">
          <cell r="D155" t="str">
            <v>教育與學習科技學系</v>
          </cell>
          <cell r="E155" t="str">
            <v>Department of</v>
          </cell>
          <cell r="F155" t="str">
            <v>Education and Learning Technology</v>
          </cell>
        </row>
        <row r="156">
          <cell r="D156" t="str">
            <v>教育與學習科技學系</v>
          </cell>
          <cell r="E156" t="str">
            <v>Department of</v>
          </cell>
          <cell r="F156" t="str">
            <v>Education and Learning Technology</v>
          </cell>
        </row>
        <row r="157">
          <cell r="D157" t="str">
            <v>教育與學習科技學系碩士在職專班</v>
          </cell>
          <cell r="E157" t="str">
            <v xml:space="preserve"> </v>
          </cell>
          <cell r="F157" t="str">
            <v>In-service Master Program of Curriculum and Instruction</v>
          </cell>
        </row>
        <row r="158">
          <cell r="D158" t="str">
            <v>教育與學習科技學系碩士在職專班</v>
          </cell>
          <cell r="E158" t="str">
            <v xml:space="preserve"> </v>
          </cell>
          <cell r="F158" t="str">
            <v>In-service Master Program of Educational Administration</v>
          </cell>
        </row>
        <row r="159">
          <cell r="D159" t="str">
            <v>教育與學習科技學系碩士在職專班</v>
          </cell>
          <cell r="E159" t="str">
            <v xml:space="preserve"> </v>
          </cell>
          <cell r="F159" t="str">
            <v>In-service Master Program of Curriculum and Instruction</v>
          </cell>
        </row>
        <row r="160">
          <cell r="D160" t="str">
            <v>英語教學系</v>
          </cell>
          <cell r="E160" t="str">
            <v>Department of</v>
          </cell>
          <cell r="F160" t="str">
            <v>English Instruction</v>
          </cell>
        </row>
        <row r="161">
          <cell r="D161" t="str">
            <v>英語教學系</v>
          </cell>
          <cell r="E161" t="str">
            <v>Department of</v>
          </cell>
          <cell r="F161" t="str">
            <v>English Instruction</v>
          </cell>
        </row>
        <row r="162">
          <cell r="D162" t="str">
            <v>竹師教育學院博士班</v>
          </cell>
          <cell r="E162" t="str">
            <v xml:space="preserve"> </v>
          </cell>
          <cell r="F162" t="str">
            <v>Ph.D. Program in Education Sciences</v>
          </cell>
        </row>
        <row r="163">
          <cell r="D163" t="str">
            <v>竹師教育學院學士班</v>
          </cell>
          <cell r="E163" t="str">
            <v>院學士班</v>
          </cell>
          <cell r="F163" t="str">
            <v>Interdisciplinary Program of Education</v>
          </cell>
        </row>
        <row r="164">
          <cell r="D164" t="str">
            <v>學習科學與科技研究所</v>
          </cell>
          <cell r="E164" t="str">
            <v>Institute of</v>
          </cell>
          <cell r="F164" t="str">
            <v>Learning Sciences and Technologies</v>
          </cell>
        </row>
        <row r="165">
          <cell r="D165" t="str">
            <v>數理教育研究所</v>
          </cell>
          <cell r="E165" t="str">
            <v xml:space="preserve"> </v>
          </cell>
          <cell r="F165" t="str">
            <v>Graduate Institute of Mathematics and Science Education</v>
          </cell>
        </row>
        <row r="166">
          <cell r="D166" t="str">
            <v>數理教育研究所碩士在職專班</v>
          </cell>
          <cell r="E166" t="str">
            <v xml:space="preserve"> </v>
          </cell>
          <cell r="F166" t="str">
            <v>Mathematics &amp; Science Education Master Inservice Program</v>
          </cell>
        </row>
        <row r="167">
          <cell r="D167" t="str">
            <v>教育心理與諮商學系</v>
          </cell>
          <cell r="E167" t="str">
            <v>Department of</v>
          </cell>
          <cell r="F167" t="str">
            <v>Educational Psychology and Counseling</v>
          </cell>
        </row>
        <row r="168">
          <cell r="D168" t="str">
            <v>教育心理與諮商學系</v>
          </cell>
          <cell r="E168" t="str">
            <v>Department of</v>
          </cell>
          <cell r="F168" t="str">
            <v>Educational Psychology and Counseling</v>
          </cell>
        </row>
        <row r="169">
          <cell r="D169" t="str">
            <v>教育心理與諮商學系</v>
          </cell>
          <cell r="E169" t="str">
            <v>Department of</v>
          </cell>
          <cell r="F169" t="str">
            <v>Educational Psychology and Counseling</v>
          </cell>
        </row>
        <row r="170">
          <cell r="D170" t="str">
            <v>教育心理與諮商學系</v>
          </cell>
          <cell r="E170" t="str">
            <v>Department of</v>
          </cell>
          <cell r="F170" t="str">
            <v>Educational Psychology and Counseling</v>
          </cell>
        </row>
        <row r="171">
          <cell r="D171" t="str">
            <v>教育心理與諮商學系</v>
          </cell>
          <cell r="E171" t="str">
            <v>Department of</v>
          </cell>
          <cell r="F171" t="str">
            <v>Educational Psychology and Counseling</v>
          </cell>
        </row>
        <row r="172">
          <cell r="D172" t="str">
            <v>教育心理與諮商學系碩士在職專班</v>
          </cell>
          <cell r="E172" t="str">
            <v xml:space="preserve"> </v>
          </cell>
          <cell r="F172" t="str">
            <v>Division of Industrial and Organizational Psychology, In-service Master Program of Educational Psychology and Counseling</v>
          </cell>
        </row>
        <row r="173">
          <cell r="D173" t="str">
            <v>教育心理與諮商學系碩士在職專班</v>
          </cell>
          <cell r="E173" t="str">
            <v xml:space="preserve"> </v>
          </cell>
          <cell r="F173" t="str">
            <v>Division of Guidance and Counseling, In-service Master Program of Educational Psychology and Counseling</v>
          </cell>
        </row>
        <row r="174">
          <cell r="D174" t="str">
            <v>竹師教育學院跨領域STEAM教育碩士在職專班</v>
          </cell>
          <cell r="E174" t="str">
            <v xml:space="preserve"> </v>
          </cell>
          <cell r="F174" t="str">
            <v>Master Program in Interdisciplinary STEAM Education</v>
          </cell>
        </row>
        <row r="175">
          <cell r="D175" t="str">
            <v>竹師教育學院心理與諮商碩士新加坡境外在職專班</v>
          </cell>
          <cell r="E175" t="str">
            <v xml:space="preserve"> </v>
          </cell>
          <cell r="F175" t="str">
            <v>Master's Program in Psychology and Counseling, Singapore</v>
          </cell>
        </row>
        <row r="176">
          <cell r="D176" t="str">
            <v>特殊教育學系</v>
          </cell>
          <cell r="E176" t="str">
            <v>Department of</v>
          </cell>
          <cell r="F176" t="str">
            <v>Special Education</v>
          </cell>
        </row>
        <row r="177">
          <cell r="D177" t="str">
            <v>特殊教育學系</v>
          </cell>
          <cell r="E177" t="str">
            <v>Department of</v>
          </cell>
          <cell r="F177" t="str">
            <v>Special Education</v>
          </cell>
        </row>
        <row r="178">
          <cell r="D178" t="str">
            <v>運動科學系</v>
          </cell>
          <cell r="E178" t="str">
            <v>Department of</v>
          </cell>
          <cell r="F178" t="str">
            <v>Kinesiology</v>
          </cell>
        </row>
        <row r="179">
          <cell r="D179" t="str">
            <v>運動科學系</v>
          </cell>
          <cell r="E179" t="str">
            <v>Institute of</v>
          </cell>
          <cell r="F179" t="str">
            <v>Kinesiology</v>
          </cell>
        </row>
        <row r="180">
          <cell r="D180" t="str">
            <v>運動科學系碩士在職專班</v>
          </cell>
          <cell r="E180" t="str">
            <v xml:space="preserve"> </v>
          </cell>
          <cell r="F180" t="str">
            <v>In-Service Master Program of Kinesiology</v>
          </cell>
        </row>
        <row r="181">
          <cell r="D181" t="str">
            <v>臺灣語言研究與教學研究所</v>
          </cell>
          <cell r="E181" t="str">
            <v>Institute of</v>
          </cell>
          <cell r="F181" t="str">
            <v>Taiwan Languages and Language Teaching</v>
          </cell>
        </row>
        <row r="182">
          <cell r="D182" t="str">
            <v>臺灣語言研究與教學研究所</v>
          </cell>
          <cell r="E182" t="str">
            <v>Institute of</v>
          </cell>
          <cell r="F182" t="str">
            <v>Taiwan Languages and Language Teaching</v>
          </cell>
        </row>
        <row r="183">
          <cell r="D183" t="str">
            <v>華德福教育碩士在職學位學程</v>
          </cell>
          <cell r="E183" t="str">
            <v xml:space="preserve"> </v>
          </cell>
          <cell r="F183" t="str">
            <v>Master's Program in Waldorf Education</v>
          </cell>
        </row>
        <row r="184">
          <cell r="D184" t="str">
            <v>智慧生醫博士學位學程</v>
          </cell>
          <cell r="E184" t="str">
            <v xml:space="preserve"> </v>
          </cell>
          <cell r="F184" t="str">
            <v>Ph.D. Program in Biomedical Artificial Intelligence</v>
          </cell>
        </row>
        <row r="185">
          <cell r="D185" t="str">
            <v>智慧製造跨院高階主管碩士在職學位學程</v>
          </cell>
          <cell r="E185" t="str">
            <v xml:space="preserve"> </v>
          </cell>
          <cell r="F185" t="str">
            <v>Executive Cross-Discipline Master Program for Intelligent Manufacturing</v>
          </cell>
        </row>
        <row r="186">
          <cell r="D186" t="str">
            <v>跨院國際碩士學位學程</v>
          </cell>
          <cell r="E186" t="str">
            <v xml:space="preserve"> </v>
          </cell>
          <cell r="F186" t="str">
            <v>International Intercollegiate Master Program</v>
          </cell>
        </row>
        <row r="187">
          <cell r="D187" t="str">
            <v>跨院國際碩士學位學程</v>
          </cell>
          <cell r="E187" t="str">
            <v xml:space="preserve"> </v>
          </cell>
          <cell r="F187" t="str">
            <v>International Intercollegiate Master Program</v>
          </cell>
        </row>
        <row r="188">
          <cell r="D188" t="str">
            <v>跨院國際碩士學位學程</v>
          </cell>
          <cell r="E188" t="str">
            <v xml:space="preserve"> </v>
          </cell>
          <cell r="F188" t="str">
            <v>International Intercollegiate Master Program</v>
          </cell>
        </row>
        <row r="189">
          <cell r="D189" t="str">
            <v>跨院國際碩士學位學程</v>
          </cell>
          <cell r="E189" t="str">
            <v xml:space="preserve"> </v>
          </cell>
          <cell r="F189" t="str">
            <v>International Intercollegiate Master Program</v>
          </cell>
        </row>
        <row r="190">
          <cell r="D190" t="str">
            <v>跨院國際博士班學位學程</v>
          </cell>
          <cell r="E190" t="str">
            <v xml:space="preserve"> </v>
          </cell>
          <cell r="F190" t="str">
            <v>International Intercollegiate Ph.D. Program</v>
          </cell>
        </row>
        <row r="191">
          <cell r="D191" t="str">
            <v>跨院國際博士班學位學程</v>
          </cell>
          <cell r="E191" t="str">
            <v xml:space="preserve"> </v>
          </cell>
          <cell r="F191" t="str">
            <v>International Intercollegiate Ph.D. Program</v>
          </cell>
        </row>
        <row r="192">
          <cell r="D192" t="str">
            <v>跨院國際博士班學位學程</v>
          </cell>
          <cell r="E192" t="str">
            <v xml:space="preserve"> </v>
          </cell>
          <cell r="F192" t="str">
            <v>International Intercollegiate Ph.D. Program</v>
          </cell>
        </row>
        <row r="193">
          <cell r="D193" t="str">
            <v>藥品與醫材法規科學碩士在職學位學程</v>
          </cell>
          <cell r="E193" t="str">
            <v xml:space="preserve"> </v>
          </cell>
          <cell r="F193" t="str">
            <v>MS in Regulatory Affairs for Drugs &amp; Medical Devices</v>
          </cell>
        </row>
        <row r="194">
          <cell r="D194" t="str">
            <v>分析與環境科學研究所</v>
          </cell>
          <cell r="E194" t="str">
            <v>Institute of</v>
          </cell>
          <cell r="F194" t="str">
            <v>Analytical and Environmental Sciences</v>
          </cell>
        </row>
        <row r="195">
          <cell r="D195" t="str">
            <v>分析與環境科學研究所</v>
          </cell>
          <cell r="E195" t="str">
            <v>Institute of</v>
          </cell>
          <cell r="F195" t="str">
            <v>Analytical and Environmental Sciences</v>
          </cell>
        </row>
        <row r="196">
          <cell r="D196" t="str">
            <v>生醫工程與環境科學系</v>
          </cell>
          <cell r="E196" t="str">
            <v>Department of</v>
          </cell>
          <cell r="F196" t="str">
            <v>Biomedical Engineering and Environmental Sciences</v>
          </cell>
        </row>
        <row r="197">
          <cell r="D197" t="str">
            <v>生醫工程與環境科學系</v>
          </cell>
          <cell r="E197" t="str">
            <v>Department of</v>
          </cell>
          <cell r="F197" t="str">
            <v>Biomedical Engineering and Environmental Sciences</v>
          </cell>
        </row>
        <row r="198">
          <cell r="D198" t="str">
            <v>生醫工程與環境科學系</v>
          </cell>
          <cell r="E198" t="str">
            <v>Department of</v>
          </cell>
          <cell r="F198" t="str">
            <v>Biomedical Engineering and Environmental Sciences</v>
          </cell>
        </row>
        <row r="199">
          <cell r="D199" t="str">
            <v>生醫工程與環境科學系</v>
          </cell>
          <cell r="E199" t="str">
            <v>Department of</v>
          </cell>
          <cell r="F199" t="str">
            <v>Biomedical Engineering and Environmental Sciences</v>
          </cell>
        </row>
        <row r="200">
          <cell r="D200" t="str">
            <v>生醫工程與環境科學系</v>
          </cell>
          <cell r="E200" t="str">
            <v>Department of</v>
          </cell>
          <cell r="F200" t="str">
            <v>Biomedical Engineering and Environmental Sciences</v>
          </cell>
        </row>
        <row r="201">
          <cell r="D201" t="str">
            <v>工程與系統科學系</v>
          </cell>
          <cell r="E201" t="str">
            <v>Department of</v>
          </cell>
          <cell r="F201" t="str">
            <v>Engineering and System Science</v>
          </cell>
        </row>
        <row r="202">
          <cell r="D202" t="str">
            <v>工程與系統科學系</v>
          </cell>
          <cell r="E202" t="str">
            <v>Department of</v>
          </cell>
          <cell r="F202" t="str">
            <v>Engineering and System Science</v>
          </cell>
        </row>
        <row r="203">
          <cell r="D203" t="str">
            <v>工程與系統科學系</v>
          </cell>
          <cell r="E203" t="str">
            <v>Department of</v>
          </cell>
          <cell r="F203" t="str">
            <v>Engineering and System Science</v>
          </cell>
        </row>
        <row r="204">
          <cell r="D204" t="str">
            <v>工程與系統科學系</v>
          </cell>
          <cell r="E204" t="str">
            <v>Department of</v>
          </cell>
          <cell r="F204" t="str">
            <v>Engineering and System Science</v>
          </cell>
        </row>
        <row r="205">
          <cell r="D205" t="str">
            <v>環境科技博士學位學程(台灣聯合大學系統)</v>
          </cell>
          <cell r="E205" t="str">
            <v xml:space="preserve"> </v>
          </cell>
          <cell r="F205" t="str">
            <v>International Ph.D. Program in Environmental Science and Technology (University System of Taiwan)</v>
          </cell>
        </row>
        <row r="206">
          <cell r="D206" t="str">
            <v>原子科學院學士班</v>
          </cell>
          <cell r="E206" t="str">
            <v>院學士班</v>
          </cell>
          <cell r="F206" t="str">
            <v>Interdisciplinary Program of Nuclear Science</v>
          </cell>
        </row>
        <row r="207">
          <cell r="D207" t="str">
            <v>核子工程與科學研究所</v>
          </cell>
          <cell r="E207" t="str">
            <v>Institute of</v>
          </cell>
          <cell r="F207" t="str">
            <v>Nuclear Engineering and Science</v>
          </cell>
        </row>
        <row r="208">
          <cell r="D208" t="str">
            <v>核子工程與科學研究所</v>
          </cell>
          <cell r="E208" t="str">
            <v>Institute of</v>
          </cell>
          <cell r="F208" t="str">
            <v>Nuclear Engineering and Science</v>
          </cell>
        </row>
        <row r="209">
          <cell r="D209" t="str">
            <v>天文研究所</v>
          </cell>
          <cell r="E209" t="str">
            <v>Institute of</v>
          </cell>
          <cell r="F209" t="str">
            <v>Astronomy</v>
          </cell>
        </row>
        <row r="210">
          <cell r="D210" t="str">
            <v>天文研究所</v>
          </cell>
          <cell r="E210" t="str">
            <v>Institute of</v>
          </cell>
          <cell r="F210" t="str">
            <v>Astronomy</v>
          </cell>
        </row>
        <row r="211">
          <cell r="D211" t="str">
            <v>化學系</v>
          </cell>
          <cell r="E211" t="str">
            <v>Department of</v>
          </cell>
          <cell r="F211" t="str">
            <v>Chemistry</v>
          </cell>
        </row>
        <row r="212">
          <cell r="D212" t="str">
            <v>化學系</v>
          </cell>
          <cell r="E212" t="str">
            <v>Department of</v>
          </cell>
          <cell r="F212" t="str">
            <v>Chemistry</v>
          </cell>
        </row>
        <row r="213">
          <cell r="D213" t="str">
            <v>化學系</v>
          </cell>
          <cell r="E213" t="str">
            <v>Department of</v>
          </cell>
          <cell r="F213" t="str">
            <v>Chemistry</v>
          </cell>
        </row>
        <row r="214">
          <cell r="D214" t="str">
            <v>化學系</v>
          </cell>
          <cell r="E214" t="str">
            <v>Department of</v>
          </cell>
          <cell r="F214" t="str">
            <v>Chemistry</v>
          </cell>
        </row>
        <row r="215">
          <cell r="D215" t="str">
            <v>計算與建模科學研究所</v>
          </cell>
          <cell r="E215" t="str">
            <v>Institute of</v>
          </cell>
          <cell r="F215" t="str">
            <v>Computational and Modeling Science</v>
          </cell>
        </row>
        <row r="216">
          <cell r="D216" t="str">
            <v>數學系</v>
          </cell>
          <cell r="E216" t="str">
            <v>Department of</v>
          </cell>
          <cell r="F216" t="str">
            <v>Mathematics</v>
          </cell>
        </row>
        <row r="217">
          <cell r="D217" t="str">
            <v>數學系</v>
          </cell>
          <cell r="E217" t="str">
            <v>Department of</v>
          </cell>
          <cell r="F217" t="str">
            <v>Mathematics</v>
          </cell>
        </row>
        <row r="218">
          <cell r="D218" t="str">
            <v>數學系</v>
          </cell>
          <cell r="E218" t="str">
            <v>Department of</v>
          </cell>
          <cell r="F218" t="str">
            <v>Mathematics</v>
          </cell>
        </row>
        <row r="219">
          <cell r="D219" t="str">
            <v>數學系</v>
          </cell>
          <cell r="E219" t="str">
            <v>Department of</v>
          </cell>
          <cell r="F219" t="str">
            <v>Mathematics</v>
          </cell>
        </row>
        <row r="220">
          <cell r="D220" t="str">
            <v>數學系</v>
          </cell>
          <cell r="E220" t="str">
            <v>Department of</v>
          </cell>
          <cell r="F220" t="str">
            <v>Mathematics</v>
          </cell>
        </row>
        <row r="221">
          <cell r="D221" t="str">
            <v>數學系</v>
          </cell>
          <cell r="E221" t="str">
            <v>Department of</v>
          </cell>
          <cell r="F221" t="str">
            <v>Mathematics</v>
          </cell>
        </row>
        <row r="222">
          <cell r="D222" t="str">
            <v>數學系</v>
          </cell>
          <cell r="E222" t="str">
            <v>Department of</v>
          </cell>
          <cell r="F222" t="str">
            <v>Mathematics</v>
          </cell>
        </row>
        <row r="223">
          <cell r="D223" t="str">
            <v>物理學系</v>
          </cell>
          <cell r="E223" t="str">
            <v>Department of</v>
          </cell>
          <cell r="F223" t="str">
            <v>Physics</v>
          </cell>
        </row>
        <row r="224">
          <cell r="D224" t="str">
            <v>物理學系</v>
          </cell>
          <cell r="E224" t="str">
            <v>Department of</v>
          </cell>
          <cell r="F224" t="str">
            <v>Physics</v>
          </cell>
        </row>
        <row r="225">
          <cell r="D225" t="str">
            <v>物理學系</v>
          </cell>
          <cell r="E225" t="str">
            <v>Department of</v>
          </cell>
          <cell r="F225" t="str">
            <v>Physics</v>
          </cell>
        </row>
        <row r="226">
          <cell r="D226" t="str">
            <v>物理學系</v>
          </cell>
          <cell r="E226" t="str">
            <v>Department of</v>
          </cell>
          <cell r="F226" t="str">
            <v>Physics</v>
          </cell>
        </row>
        <row r="227">
          <cell r="D227" t="str">
            <v>物理學系</v>
          </cell>
          <cell r="E227" t="str">
            <v>Department of</v>
          </cell>
          <cell r="F227" t="str">
            <v>Physics</v>
          </cell>
        </row>
        <row r="228">
          <cell r="D228" t="str">
            <v>物理學系</v>
          </cell>
          <cell r="E228" t="str">
            <v>Department of</v>
          </cell>
          <cell r="F228" t="str">
            <v>Physics</v>
          </cell>
        </row>
        <row r="229">
          <cell r="D229" t="str">
            <v>物理學系</v>
          </cell>
          <cell r="E229" t="str">
            <v>Department of</v>
          </cell>
          <cell r="F229" t="str">
            <v>Physics</v>
          </cell>
        </row>
        <row r="230">
          <cell r="D230" t="str">
            <v>量子科技暨尖端材料博士學位學程</v>
          </cell>
          <cell r="E230" t="str">
            <v xml:space="preserve"> </v>
          </cell>
          <cell r="F230" t="str">
            <v>Graduate Program of Quantum Technology and Advanced Materials</v>
          </cell>
        </row>
        <row r="231">
          <cell r="D231" t="str">
            <v>理學院學士班</v>
          </cell>
          <cell r="E231" t="str">
            <v>院學士班</v>
          </cell>
          <cell r="F231" t="str">
            <v>Interdisciplinary Program of Sciences</v>
          </cell>
        </row>
        <row r="232">
          <cell r="D232" t="str">
            <v>先進光源科技學位學程</v>
          </cell>
          <cell r="E232" t="str">
            <v xml:space="preserve"> </v>
          </cell>
          <cell r="F232" t="str">
            <v>Doctor Program of Science and Technology of Synchrotron Light Source</v>
          </cell>
        </row>
        <row r="233">
          <cell r="D233" t="str">
            <v>先進光源科技學位學程</v>
          </cell>
          <cell r="F233" t="str">
            <v>Doctor Program of Science and Technology of Synchrotron Light Source</v>
          </cell>
        </row>
        <row r="234">
          <cell r="D234" t="str">
            <v>先進光源科技學位學程</v>
          </cell>
          <cell r="E234" t="str">
            <v xml:space="preserve"> </v>
          </cell>
          <cell r="F234" t="str">
            <v>Master Program of Science and Technology of Synchrotron Light Source</v>
          </cell>
        </row>
        <row r="235">
          <cell r="D235" t="str">
            <v>先進光源科技學位學程</v>
          </cell>
          <cell r="E235" t="str">
            <v xml:space="preserve"> </v>
          </cell>
          <cell r="F235" t="str">
            <v>Master Program of Science and Technology of Synchrotron Light Source</v>
          </cell>
        </row>
        <row r="236">
          <cell r="D236" t="str">
            <v>統計學研究所</v>
          </cell>
          <cell r="E236" t="str">
            <v>Institute of</v>
          </cell>
          <cell r="F236" t="str">
            <v>Statistics</v>
          </cell>
        </row>
        <row r="237">
          <cell r="D237" t="str">
            <v>統計學研究所</v>
          </cell>
          <cell r="E237" t="str">
            <v>Institute of</v>
          </cell>
          <cell r="F237" t="str">
            <v>Statistics</v>
          </cell>
        </row>
        <row r="238">
          <cell r="D238" t="str">
            <v>清華學院國際學士班</v>
          </cell>
          <cell r="E238" t="str">
            <v xml:space="preserve"> </v>
          </cell>
          <cell r="F238" t="str">
            <v>Tsing Hua College International Bachelor Degree Program</v>
          </cell>
        </row>
        <row r="239">
          <cell r="D239" t="str">
            <v>清華學院國際學士班</v>
          </cell>
          <cell r="E239" t="str">
            <v xml:space="preserve"> </v>
          </cell>
          <cell r="F239" t="str">
            <v>Tsing Hua College International Bachelor Degree Program</v>
          </cell>
        </row>
        <row r="240">
          <cell r="D240" t="str">
            <v>學習科學研究所</v>
          </cell>
          <cell r="E240" t="str">
            <v>Institute of</v>
          </cell>
          <cell r="F240" t="str">
            <v>Learning Sciences</v>
          </cell>
        </row>
        <row r="241">
          <cell r="D241" t="str">
            <v>清華學院學士班</v>
          </cell>
          <cell r="E241" t="str">
            <v xml:space="preserve"> </v>
          </cell>
          <cell r="F241" t="str">
            <v>Interdisciplinary Program of Tsing Hua</v>
          </cell>
        </row>
        <row r="242">
          <cell r="D242" t="str">
            <v>清華學院學士班</v>
          </cell>
          <cell r="E242" t="str">
            <v xml:space="preserve"> </v>
          </cell>
          <cell r="F242" t="str">
            <v>Interdisciplinary Program of Tsing Hua</v>
          </cell>
        </row>
        <row r="243">
          <cell r="D243" t="str">
            <v>清華學院學士班</v>
          </cell>
          <cell r="E243" t="str">
            <v xml:space="preserve"> </v>
          </cell>
          <cell r="F243" t="str">
            <v>Interdisciplinary Program of Tsing Hua</v>
          </cell>
        </row>
        <row r="244">
          <cell r="D244" t="str">
            <v>台北政經學院政治經濟碩士班</v>
          </cell>
          <cell r="E244" t="str">
            <v xml:space="preserve"> </v>
          </cell>
          <cell r="F244" t="str">
            <v>Master's Program in Political Economy</v>
          </cell>
        </row>
        <row r="245">
          <cell r="D245" t="str">
            <v>台北政經學院政治經濟博士班</v>
          </cell>
          <cell r="E245" t="str">
            <v xml:space="preserve"> </v>
          </cell>
          <cell r="F245" t="str">
            <v>Doctoral Program in Political Economy</v>
          </cell>
        </row>
        <row r="246">
          <cell r="D246" t="str">
            <v>合計</v>
          </cell>
          <cell r="F246" t="str">
            <v>Subtotal</v>
          </cell>
        </row>
        <row r="247">
          <cell r="D247" t="str">
            <v>總計</v>
          </cell>
          <cell r="F247" t="str">
            <v>Total</v>
          </cell>
        </row>
        <row r="248">
          <cell r="D248" t="str">
            <v>應用科學系</v>
          </cell>
          <cell r="F248" t="str">
            <v>Applied Science</v>
          </cell>
        </row>
        <row r="249">
          <cell r="D249" t="str">
            <v>應用數學系</v>
          </cell>
          <cell r="F249" t="str">
            <v>Applied Mathematics</v>
          </cell>
        </row>
        <row r="250">
          <cell r="D250" t="str">
            <v>中國語文學系</v>
          </cell>
          <cell r="F250" t="str">
            <v>Chinese Language and Literature</v>
          </cell>
        </row>
        <row r="251">
          <cell r="D251" t="str">
            <v>人力資源與數位學習科技研究所</v>
          </cell>
          <cell r="F251" t="str">
            <v>Human Resource and eLearning Technology</v>
          </cell>
        </row>
        <row r="252">
          <cell r="D252" t="str">
            <v>教育與學習科技學系教育行政碩士在職專班</v>
          </cell>
          <cell r="F252" t="str">
            <v>In-service Master Program of Educational Administration, Department of Education and Learning</v>
          </cell>
        </row>
        <row r="253">
          <cell r="D253" t="str">
            <v>教育與學習科技學系課程與教學碩士在職專班</v>
          </cell>
          <cell r="F253" t="str">
            <v>In-service Master Program of Curriculum and Instruction, Department of Education and Learning</v>
          </cell>
        </row>
        <row r="254">
          <cell r="D254" t="str">
            <v>數理教育研究所科學教育教師碩士在職專班</v>
          </cell>
          <cell r="F254" t="str">
            <v>In-service Master Program of Science Education for Teachers, Graduate Institute of Mathematics and Science Education</v>
          </cell>
        </row>
        <row r="255">
          <cell r="D255" t="str">
            <v>數理教育研究所數學教育教師碩士在職專班</v>
          </cell>
          <cell r="F255" t="str">
            <v>In-service Master Program of Mathematics Education for Teachers, Graduate Institute of Mathematics and Science Education</v>
          </cell>
        </row>
        <row r="256">
          <cell r="D256" t="str">
            <v>中國語文學系語文碩士在職專班</v>
          </cell>
          <cell r="F256" t="str">
            <v>In-service Master Program in Language, Department of Chinese Language and Literature</v>
          </cell>
        </row>
        <row r="257">
          <cell r="D257" t="str">
            <v>中國語文學系語文教師碩士在職專班</v>
          </cell>
          <cell r="F257" t="str">
            <v>In-service Master Program of Language Teaching for Teachers, Department of Chinese Language and Literature</v>
          </cell>
        </row>
        <row r="258">
          <cell r="D258" t="str">
            <v>音樂學系音樂教師碩士在職專班</v>
          </cell>
          <cell r="F258" t="str">
            <v>In-service Master Program of Music Teaching for Teachers, Department of Music</v>
          </cell>
        </row>
        <row r="259">
          <cell r="D259" t="str">
            <v>生命科學院學士班</v>
          </cell>
          <cell r="F259" t="str">
            <v>Interdisciplinary Program of Life Sciences</v>
          </cell>
        </row>
        <row r="260">
          <cell r="D260" t="str">
            <v>體育碩士在職專班</v>
          </cell>
          <cell r="F260" t="str">
            <v xml:space="preserve">In-service Master Program of Physical Education </v>
          </cell>
        </row>
        <row r="261">
          <cell r="D261" t="str">
            <v>體育學系體育碩士在職專班</v>
          </cell>
          <cell r="F261" t="str">
            <v xml:space="preserve">In-service Master Program of Physical Education </v>
          </cell>
        </row>
        <row r="262">
          <cell r="D262" t="str">
            <v>教育心理與諮商學系教育心理與諮商碩士在職專班</v>
          </cell>
          <cell r="F262" t="str">
            <v>Division of Guidance and Counseling, In-service Master Program of Educational Psychology and Counseling</v>
          </cell>
        </row>
        <row r="263">
          <cell r="D263" t="str">
            <v>幼兒教育學系幼兒園教師碩士在職專班</v>
          </cell>
          <cell r="F263" t="str">
            <v>In-service Master Program of Early Childhood Education for Teachers</v>
          </cell>
        </row>
        <row r="264">
          <cell r="D264" t="str">
            <v>環境與文化資源學系社會學習領域教師碩士在職專班</v>
          </cell>
          <cell r="F264" t="str">
            <v>In-service Master Program of Community Development and Social Studies, Department of Environmental and Cultural Resources</v>
          </cell>
        </row>
        <row r="265">
          <cell r="D265" t="str">
            <v>環境與文化資源學系社會學習領域教師碩士在職專班</v>
          </cell>
          <cell r="F265" t="str">
            <v>In-service Master Program of Community Development and Social Studies, Department of Environmental and Cultural Resources</v>
          </cell>
        </row>
        <row r="266">
          <cell r="D266" t="str">
            <v>教育與學習科技學系馬來西亞境外碩士在職專班</v>
          </cell>
          <cell r="F266" t="str">
            <v>Overseas In-Service Master Program in Malaysia, Department of Education and Learning Technology</v>
          </cell>
        </row>
        <row r="267">
          <cell r="D267" t="str">
            <v>積體電路設計與製程開發產業碩士專班</v>
          </cell>
          <cell r="F267" t="str">
            <v>Graduate Program in Integrated Circuit Design and Process Development</v>
          </cell>
        </row>
        <row r="270">
          <cell r="D270" t="str">
            <v>音樂學系音樂教師碩士在職專班In-service Master Program of Music Teaching for Teachers 教育學碩士學位Master of Education</v>
          </cell>
        </row>
        <row r="271">
          <cell r="D271" t="str">
            <v>社會學習領域教師碩士在職專班In-service Master Program of Social Studies for Teachers 教育學碩士學位Master of Education</v>
          </cell>
        </row>
        <row r="272">
          <cell r="D272" t="str">
            <v>社區與社會學習領域碩士在職專班</v>
          </cell>
        </row>
        <row r="273">
          <cell r="D273" t="str">
            <v>In-service Master Program of Community Development and</v>
          </cell>
        </row>
        <row r="274">
          <cell r="D274" t="str">
            <v>Social Studies, Department of Environmental and Cultural</v>
          </cell>
        </row>
        <row r="275">
          <cell r="D275" t="str">
            <v>Resources</v>
          </cell>
        </row>
        <row r="276">
          <cell r="D276" t="str">
            <v>文學碩士Master of Arts</v>
          </cell>
        </row>
        <row r="277">
          <cell r="D277" t="str">
            <v>幼兒園教師碩士在職專班</v>
          </cell>
        </row>
        <row r="278">
          <cell r="D278" t="str">
            <v>In-service Master Program of Early Childhood Education for</v>
          </cell>
        </row>
        <row r="279">
          <cell r="D279" t="str">
            <v>Teachers</v>
          </cell>
        </row>
        <row r="280">
          <cell r="D280" t="str">
            <v>教育學碩士學位Master of Education</v>
          </cell>
        </row>
        <row r="281">
          <cell r="D281" t="str">
            <v>幼兒教育學系碩士在職專班</v>
          </cell>
        </row>
        <row r="282">
          <cell r="D282" t="str">
            <v>Master Program in Early Childhood Education for In-service</v>
          </cell>
        </row>
        <row r="283">
          <cell r="D283" t="str">
            <v>Practitioners</v>
          </cell>
        </row>
        <row r="284">
          <cell r="D284" t="str">
            <v>教育學碩士學位Master of Education</v>
          </cell>
        </row>
        <row r="285">
          <cell r="D285" t="str">
            <v>班In-service Master Program of Physical Education 教育學碩士學位Master of Education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:Y4"/>
    </sheetView>
  </sheetViews>
  <sheetFormatPr defaultRowHeight="16.5" x14ac:dyDescent="0.25"/>
  <cols>
    <col min="1" max="1" width="15.875" style="1" customWidth="1"/>
    <col min="2" max="2" width="35.375" style="1" customWidth="1"/>
    <col min="3" max="4" width="27.625" style="1" customWidth="1"/>
    <col min="5" max="5" width="6.625" style="1" customWidth="1"/>
    <col min="6" max="7" width="5.5" style="1" customWidth="1"/>
    <col min="8" max="25" width="5.875" style="1" customWidth="1"/>
    <col min="26" max="26" width="9" style="1"/>
  </cols>
  <sheetData>
    <row r="1" spans="1:26" s="3" customFormat="1" ht="19.5" x14ac:dyDescent="0.25">
      <c r="A1" s="14" t="s">
        <v>76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2"/>
    </row>
    <row r="2" spans="1:26" s="3" customFormat="1" x14ac:dyDescent="0.25">
      <c r="A2" s="16" t="s">
        <v>75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/>
    </row>
    <row r="3" spans="1:26" s="3" customFormat="1" x14ac:dyDescent="0.25">
      <c r="A3" s="20" t="s">
        <v>0</v>
      </c>
      <c r="B3" s="27" t="s">
        <v>63</v>
      </c>
      <c r="C3" s="22" t="s">
        <v>1</v>
      </c>
      <c r="D3" s="27" t="s">
        <v>64</v>
      </c>
      <c r="E3" s="24" t="s">
        <v>65</v>
      </c>
      <c r="F3" s="25"/>
      <c r="G3" s="26"/>
      <c r="H3" s="18" t="s">
        <v>66</v>
      </c>
      <c r="I3" s="19"/>
      <c r="J3" s="18" t="s">
        <v>67</v>
      </c>
      <c r="K3" s="19"/>
      <c r="L3" s="18" t="s">
        <v>68</v>
      </c>
      <c r="M3" s="19"/>
      <c r="N3" s="18" t="s">
        <v>69</v>
      </c>
      <c r="O3" s="19"/>
      <c r="P3" s="18" t="s">
        <v>70</v>
      </c>
      <c r="Q3" s="19"/>
      <c r="R3" s="18" t="s">
        <v>71</v>
      </c>
      <c r="S3" s="19"/>
      <c r="T3" s="18" t="s">
        <v>72</v>
      </c>
      <c r="U3" s="19"/>
      <c r="V3" s="18" t="s">
        <v>73</v>
      </c>
      <c r="W3" s="19"/>
      <c r="X3" s="18" t="s">
        <v>74</v>
      </c>
      <c r="Y3" s="19"/>
      <c r="Z3" s="2"/>
    </row>
    <row r="4" spans="1:26" s="3" customFormat="1" x14ac:dyDescent="0.25">
      <c r="A4" s="21"/>
      <c r="B4" s="28"/>
      <c r="C4" s="23"/>
      <c r="D4" s="28"/>
      <c r="E4" s="12" t="s">
        <v>88</v>
      </c>
      <c r="F4" s="13" t="s">
        <v>89</v>
      </c>
      <c r="G4" s="13" t="s">
        <v>90</v>
      </c>
      <c r="H4" s="13" t="s">
        <v>89</v>
      </c>
      <c r="I4" s="13" t="s">
        <v>90</v>
      </c>
      <c r="J4" s="13" t="s">
        <v>89</v>
      </c>
      <c r="K4" s="13" t="s">
        <v>90</v>
      </c>
      <c r="L4" s="13" t="s">
        <v>89</v>
      </c>
      <c r="M4" s="13" t="s">
        <v>90</v>
      </c>
      <c r="N4" s="13" t="s">
        <v>89</v>
      </c>
      <c r="O4" s="13" t="s">
        <v>90</v>
      </c>
      <c r="P4" s="13" t="s">
        <v>89</v>
      </c>
      <c r="Q4" s="13" t="s">
        <v>90</v>
      </c>
      <c r="R4" s="13" t="s">
        <v>89</v>
      </c>
      <c r="S4" s="13" t="s">
        <v>90</v>
      </c>
      <c r="T4" s="13" t="s">
        <v>89</v>
      </c>
      <c r="U4" s="13" t="s">
        <v>90</v>
      </c>
      <c r="V4" s="13" t="s">
        <v>89</v>
      </c>
      <c r="W4" s="13" t="s">
        <v>90</v>
      </c>
      <c r="X4" s="13" t="s">
        <v>89</v>
      </c>
      <c r="Y4" s="13" t="s">
        <v>90</v>
      </c>
      <c r="Z4" s="2"/>
    </row>
    <row r="5" spans="1:26" s="3" customFormat="1" x14ac:dyDescent="0.25">
      <c r="A5" s="5" t="s">
        <v>2</v>
      </c>
      <c r="B5" s="10" t="s">
        <v>77</v>
      </c>
      <c r="C5" s="6" t="s">
        <v>29</v>
      </c>
      <c r="D5" s="11" t="str">
        <f>VLOOKUP(C5,[1]系所名!$D:$F,3,FALSE)</f>
        <v>Astronomy</v>
      </c>
      <c r="E5" s="4">
        <v>13</v>
      </c>
      <c r="F5" s="4">
        <v>5</v>
      </c>
      <c r="G5" s="4">
        <v>8</v>
      </c>
      <c r="H5" s="4">
        <v>0</v>
      </c>
      <c r="I5" s="4">
        <v>0</v>
      </c>
      <c r="J5" s="4">
        <v>0</v>
      </c>
      <c r="K5" s="4">
        <v>2</v>
      </c>
      <c r="L5" s="4">
        <v>0</v>
      </c>
      <c r="M5" s="4">
        <v>2</v>
      </c>
      <c r="N5" s="4">
        <v>2</v>
      </c>
      <c r="O5" s="4">
        <v>2</v>
      </c>
      <c r="P5" s="4">
        <v>1</v>
      </c>
      <c r="Q5" s="4">
        <v>1</v>
      </c>
      <c r="R5" s="4">
        <v>2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2"/>
    </row>
    <row r="6" spans="1:26" s="3" customFormat="1" x14ac:dyDescent="0.25">
      <c r="A6" s="5" t="s">
        <v>2</v>
      </c>
      <c r="B6" s="10" t="s">
        <v>77</v>
      </c>
      <c r="C6" s="6" t="s">
        <v>3</v>
      </c>
      <c r="D6" s="11" t="str">
        <f>VLOOKUP(C6,[1]系所名!$D:$F,3,FALSE)</f>
        <v>Chemistry</v>
      </c>
      <c r="E6" s="4">
        <v>81</v>
      </c>
      <c r="F6" s="4">
        <v>61</v>
      </c>
      <c r="G6" s="4">
        <v>20</v>
      </c>
      <c r="H6" s="4">
        <v>9</v>
      </c>
      <c r="I6" s="4">
        <v>4</v>
      </c>
      <c r="J6" s="4">
        <v>13</v>
      </c>
      <c r="K6" s="4">
        <v>5</v>
      </c>
      <c r="L6" s="4">
        <v>13</v>
      </c>
      <c r="M6" s="4">
        <v>3</v>
      </c>
      <c r="N6" s="4">
        <v>12</v>
      </c>
      <c r="O6" s="4">
        <v>2</v>
      </c>
      <c r="P6" s="4">
        <v>7</v>
      </c>
      <c r="Q6" s="4">
        <v>3</v>
      </c>
      <c r="R6" s="4">
        <v>3</v>
      </c>
      <c r="S6" s="4">
        <v>2</v>
      </c>
      <c r="T6" s="4">
        <v>4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2"/>
    </row>
    <row r="7" spans="1:26" s="3" customFormat="1" x14ac:dyDescent="0.25">
      <c r="A7" s="5" t="s">
        <v>2</v>
      </c>
      <c r="B7" s="10" t="s">
        <v>77</v>
      </c>
      <c r="C7" s="6" t="s">
        <v>4</v>
      </c>
      <c r="D7" s="11" t="str">
        <f>VLOOKUP(C7,[1]系所名!$D:$F,3,FALSE)</f>
        <v>Mathematics</v>
      </c>
      <c r="E7" s="4">
        <v>11</v>
      </c>
      <c r="F7" s="4">
        <v>11</v>
      </c>
      <c r="G7" s="4">
        <v>0</v>
      </c>
      <c r="H7" s="4">
        <v>4</v>
      </c>
      <c r="I7" s="4">
        <v>0</v>
      </c>
      <c r="J7" s="4">
        <v>2</v>
      </c>
      <c r="K7" s="4">
        <v>0</v>
      </c>
      <c r="L7" s="4">
        <v>0</v>
      </c>
      <c r="M7" s="4">
        <v>0</v>
      </c>
      <c r="N7" s="4">
        <v>3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2"/>
    </row>
    <row r="8" spans="1:26" s="3" customFormat="1" x14ac:dyDescent="0.25">
      <c r="A8" s="5" t="s">
        <v>2</v>
      </c>
      <c r="B8" s="10" t="s">
        <v>77</v>
      </c>
      <c r="C8" s="6" t="s">
        <v>5</v>
      </c>
      <c r="D8" s="11" t="str">
        <f>VLOOKUP(C8,[1]系所名!$D:$F,3,FALSE)</f>
        <v>Physics</v>
      </c>
      <c r="E8" s="4">
        <v>75</v>
      </c>
      <c r="F8" s="4">
        <v>68</v>
      </c>
      <c r="G8" s="4">
        <v>7</v>
      </c>
      <c r="H8" s="4">
        <v>13</v>
      </c>
      <c r="I8" s="4">
        <v>4</v>
      </c>
      <c r="J8" s="4">
        <v>12</v>
      </c>
      <c r="K8" s="4">
        <v>1</v>
      </c>
      <c r="L8" s="4">
        <v>12</v>
      </c>
      <c r="M8" s="4">
        <v>0</v>
      </c>
      <c r="N8" s="4">
        <v>16</v>
      </c>
      <c r="O8" s="4">
        <v>2</v>
      </c>
      <c r="P8" s="4">
        <v>4</v>
      </c>
      <c r="Q8" s="4">
        <v>0</v>
      </c>
      <c r="R8" s="4">
        <v>6</v>
      </c>
      <c r="S8" s="4">
        <v>0</v>
      </c>
      <c r="T8" s="4">
        <v>5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2"/>
    </row>
    <row r="9" spans="1:26" s="3" customFormat="1" ht="47.25" x14ac:dyDescent="0.25">
      <c r="A9" s="5" t="s">
        <v>2</v>
      </c>
      <c r="B9" s="10" t="s">
        <v>77</v>
      </c>
      <c r="C9" s="6" t="s">
        <v>55</v>
      </c>
      <c r="D9" s="11" t="str">
        <f>VLOOKUP(C9,[1]系所名!$D:$F,3,FALSE)</f>
        <v>Graduate Program of Quantum Technology and Advanced Materials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2"/>
    </row>
    <row r="10" spans="1:26" s="3" customFormat="1" x14ac:dyDescent="0.25">
      <c r="A10" s="5" t="s">
        <v>2</v>
      </c>
      <c r="B10" s="10" t="s">
        <v>77</v>
      </c>
      <c r="C10" s="6" t="s">
        <v>30</v>
      </c>
      <c r="D10" s="11" t="str">
        <f>VLOOKUP(C10,[1]系所名!$D:$F,3,FALSE)</f>
        <v>Statistics</v>
      </c>
      <c r="E10" s="4">
        <v>16</v>
      </c>
      <c r="F10" s="4">
        <v>10</v>
      </c>
      <c r="G10" s="4">
        <v>6</v>
      </c>
      <c r="H10" s="4">
        <v>3</v>
      </c>
      <c r="I10" s="4">
        <v>0</v>
      </c>
      <c r="J10" s="4">
        <v>1</v>
      </c>
      <c r="K10" s="4">
        <v>1</v>
      </c>
      <c r="L10" s="4">
        <v>2</v>
      </c>
      <c r="M10" s="4">
        <v>2</v>
      </c>
      <c r="N10" s="4">
        <v>4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2"/>
    </row>
    <row r="11" spans="1:26" s="3" customFormat="1" x14ac:dyDescent="0.25">
      <c r="A11" s="7" t="s">
        <v>2</v>
      </c>
      <c r="B11" s="7" t="s">
        <v>77</v>
      </c>
      <c r="C11" s="8" t="s">
        <v>6</v>
      </c>
      <c r="D11" s="7" t="str">
        <f>VLOOKUP(C11,[1]系所名!$D:$F,3,FALSE)</f>
        <v>Subtotal</v>
      </c>
      <c r="E11" s="9">
        <v>197</v>
      </c>
      <c r="F11" s="9">
        <v>156</v>
      </c>
      <c r="G11" s="9">
        <v>41</v>
      </c>
      <c r="H11" s="9">
        <v>30</v>
      </c>
      <c r="I11" s="9">
        <v>8</v>
      </c>
      <c r="J11" s="9">
        <v>28</v>
      </c>
      <c r="K11" s="9">
        <v>9</v>
      </c>
      <c r="L11" s="9">
        <v>27</v>
      </c>
      <c r="M11" s="9">
        <v>7</v>
      </c>
      <c r="N11" s="9">
        <v>37</v>
      </c>
      <c r="O11" s="9">
        <v>7</v>
      </c>
      <c r="P11" s="9">
        <v>12</v>
      </c>
      <c r="Q11" s="9">
        <v>5</v>
      </c>
      <c r="R11" s="9">
        <v>12</v>
      </c>
      <c r="S11" s="9">
        <v>4</v>
      </c>
      <c r="T11" s="9">
        <v>10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2"/>
    </row>
    <row r="12" spans="1:26" s="3" customFormat="1" x14ac:dyDescent="0.25">
      <c r="A12" s="5" t="s">
        <v>7</v>
      </c>
      <c r="B12" s="10" t="s">
        <v>78</v>
      </c>
      <c r="C12" s="6" t="s">
        <v>31</v>
      </c>
      <c r="D12" s="11" t="str">
        <f>VLOOKUP(C12,[1]系所名!$D:$F,3,FALSE)</f>
        <v>Biomedical Engineering</v>
      </c>
      <c r="E12" s="4">
        <v>7</v>
      </c>
      <c r="F12" s="4">
        <v>3</v>
      </c>
      <c r="G12" s="4">
        <v>4</v>
      </c>
      <c r="H12" s="4">
        <v>3</v>
      </c>
      <c r="I12" s="4">
        <v>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2"/>
    </row>
    <row r="13" spans="1:26" s="3" customFormat="1" x14ac:dyDescent="0.25">
      <c r="A13" s="5" t="s">
        <v>7</v>
      </c>
      <c r="B13" s="10" t="s">
        <v>78</v>
      </c>
      <c r="C13" s="6" t="s">
        <v>8</v>
      </c>
      <c r="D13" s="11" t="str">
        <f>VLOOKUP(C13,[1]系所名!$D:$F,3,FALSE)</f>
        <v>Chemical Engineering</v>
      </c>
      <c r="E13" s="4">
        <v>89</v>
      </c>
      <c r="F13" s="4">
        <v>75</v>
      </c>
      <c r="G13" s="4">
        <v>14</v>
      </c>
      <c r="H13" s="4">
        <v>13</v>
      </c>
      <c r="I13" s="4">
        <v>5</v>
      </c>
      <c r="J13" s="4">
        <v>15</v>
      </c>
      <c r="K13" s="4">
        <v>4</v>
      </c>
      <c r="L13" s="4">
        <v>14</v>
      </c>
      <c r="M13" s="4">
        <v>2</v>
      </c>
      <c r="N13" s="4">
        <v>13</v>
      </c>
      <c r="O13" s="4">
        <v>1</v>
      </c>
      <c r="P13" s="4">
        <v>13</v>
      </c>
      <c r="Q13" s="4">
        <v>1</v>
      </c>
      <c r="R13" s="4">
        <v>4</v>
      </c>
      <c r="S13" s="4">
        <v>0</v>
      </c>
      <c r="T13" s="4">
        <v>0</v>
      </c>
      <c r="U13" s="4">
        <v>0</v>
      </c>
      <c r="V13" s="4">
        <v>3</v>
      </c>
      <c r="W13" s="4">
        <v>0</v>
      </c>
      <c r="X13" s="4">
        <v>0</v>
      </c>
      <c r="Y13" s="4">
        <v>1</v>
      </c>
      <c r="Z13" s="2"/>
    </row>
    <row r="14" spans="1:26" s="3" customFormat="1" ht="31.5" x14ac:dyDescent="0.25">
      <c r="A14" s="5" t="s">
        <v>7</v>
      </c>
      <c r="B14" s="10" t="s">
        <v>78</v>
      </c>
      <c r="C14" s="6" t="s">
        <v>9</v>
      </c>
      <c r="D14" s="11" t="str">
        <f>VLOOKUP(C14,[1]系所名!$D:$F,3,FALSE)</f>
        <v>Industrial Engineering and Engineering Management</v>
      </c>
      <c r="E14" s="4">
        <v>43</v>
      </c>
      <c r="F14" s="4">
        <v>27</v>
      </c>
      <c r="G14" s="4">
        <v>16</v>
      </c>
      <c r="H14" s="4">
        <v>2</v>
      </c>
      <c r="I14" s="4">
        <v>2</v>
      </c>
      <c r="J14" s="4">
        <v>6</v>
      </c>
      <c r="K14" s="4">
        <v>2</v>
      </c>
      <c r="L14" s="4">
        <v>4</v>
      </c>
      <c r="M14" s="4">
        <v>6</v>
      </c>
      <c r="N14" s="4">
        <v>4</v>
      </c>
      <c r="O14" s="4">
        <v>3</v>
      </c>
      <c r="P14" s="4">
        <v>3</v>
      </c>
      <c r="Q14" s="4">
        <v>0</v>
      </c>
      <c r="R14" s="4">
        <v>4</v>
      </c>
      <c r="S14" s="4">
        <v>1</v>
      </c>
      <c r="T14" s="4">
        <v>3</v>
      </c>
      <c r="U14" s="4">
        <v>2</v>
      </c>
      <c r="V14" s="4">
        <v>0</v>
      </c>
      <c r="W14" s="4">
        <v>0</v>
      </c>
      <c r="X14" s="4">
        <v>1</v>
      </c>
      <c r="Y14" s="4">
        <v>0</v>
      </c>
      <c r="Z14" s="2"/>
    </row>
    <row r="15" spans="1:26" s="3" customFormat="1" x14ac:dyDescent="0.25">
      <c r="A15" s="5" t="s">
        <v>7</v>
      </c>
      <c r="B15" s="10" t="s">
        <v>78</v>
      </c>
      <c r="C15" s="6" t="s">
        <v>10</v>
      </c>
      <c r="D15" s="11" t="str">
        <f>VLOOKUP(C15,[1]系所名!$D:$F,3,FALSE)</f>
        <v>Materials Science and Engineering</v>
      </c>
      <c r="E15" s="4">
        <v>123</v>
      </c>
      <c r="F15" s="4">
        <v>93</v>
      </c>
      <c r="G15" s="4">
        <v>30</v>
      </c>
      <c r="H15" s="4">
        <v>20</v>
      </c>
      <c r="I15" s="4">
        <v>4</v>
      </c>
      <c r="J15" s="4">
        <v>17</v>
      </c>
      <c r="K15" s="4">
        <v>6</v>
      </c>
      <c r="L15" s="4">
        <v>16</v>
      </c>
      <c r="M15" s="4">
        <v>4</v>
      </c>
      <c r="N15" s="4">
        <v>8</v>
      </c>
      <c r="O15" s="4">
        <v>5</v>
      </c>
      <c r="P15" s="4">
        <v>10</v>
      </c>
      <c r="Q15" s="4">
        <v>6</v>
      </c>
      <c r="R15" s="4">
        <v>7</v>
      </c>
      <c r="S15" s="4">
        <v>3</v>
      </c>
      <c r="T15" s="4">
        <v>12</v>
      </c>
      <c r="U15" s="4">
        <v>2</v>
      </c>
      <c r="V15" s="4">
        <v>1</v>
      </c>
      <c r="W15" s="4">
        <v>0</v>
      </c>
      <c r="X15" s="4">
        <v>2</v>
      </c>
      <c r="Y15" s="4">
        <v>0</v>
      </c>
      <c r="Z15" s="2"/>
    </row>
    <row r="16" spans="1:26" s="3" customFormat="1" ht="31.5" x14ac:dyDescent="0.25">
      <c r="A16" s="5" t="s">
        <v>7</v>
      </c>
      <c r="B16" s="10" t="s">
        <v>78</v>
      </c>
      <c r="C16" s="6" t="s">
        <v>32</v>
      </c>
      <c r="D16" s="11" t="str">
        <f>VLOOKUP(C16,[1]系所名!$D:$F,3,FALSE)</f>
        <v>NanoEngineering and MicroSystems</v>
      </c>
      <c r="E16" s="4">
        <v>40</v>
      </c>
      <c r="F16" s="4">
        <v>32</v>
      </c>
      <c r="G16" s="4">
        <v>8</v>
      </c>
      <c r="H16" s="4">
        <v>3</v>
      </c>
      <c r="I16" s="4">
        <v>0</v>
      </c>
      <c r="J16" s="4">
        <v>5</v>
      </c>
      <c r="K16" s="4">
        <v>0</v>
      </c>
      <c r="L16" s="4">
        <v>6</v>
      </c>
      <c r="M16" s="4">
        <v>2</v>
      </c>
      <c r="N16" s="4">
        <v>2</v>
      </c>
      <c r="O16" s="4">
        <v>0</v>
      </c>
      <c r="P16" s="4">
        <v>8</v>
      </c>
      <c r="Q16" s="4">
        <v>1</v>
      </c>
      <c r="R16" s="4">
        <v>5</v>
      </c>
      <c r="S16" s="4">
        <v>2</v>
      </c>
      <c r="T16" s="4">
        <v>2</v>
      </c>
      <c r="U16" s="4">
        <v>2</v>
      </c>
      <c r="V16" s="4">
        <v>0</v>
      </c>
      <c r="W16" s="4">
        <v>0</v>
      </c>
      <c r="X16" s="4">
        <v>1</v>
      </c>
      <c r="Y16" s="4">
        <v>1</v>
      </c>
      <c r="Z16" s="2"/>
    </row>
    <row r="17" spans="1:26" s="3" customFormat="1" ht="31.5" x14ac:dyDescent="0.25">
      <c r="A17" s="5" t="s">
        <v>7</v>
      </c>
      <c r="B17" s="10" t="s">
        <v>78</v>
      </c>
      <c r="C17" s="6" t="s">
        <v>56</v>
      </c>
      <c r="D17" s="11" t="str">
        <f>VLOOKUP(C17,[1]系所名!$D:$F,3,FALSE)</f>
        <v>Ph. D. Program in Prospective Functional Materials Industry</v>
      </c>
      <c r="E17" s="4">
        <v>15</v>
      </c>
      <c r="F17" s="4">
        <v>15</v>
      </c>
      <c r="G17" s="4">
        <v>0</v>
      </c>
      <c r="H17" s="4">
        <v>5</v>
      </c>
      <c r="I17" s="4">
        <v>0</v>
      </c>
      <c r="J17" s="4">
        <v>1</v>
      </c>
      <c r="K17" s="4">
        <v>0</v>
      </c>
      <c r="L17" s="4">
        <v>5</v>
      </c>
      <c r="M17" s="4">
        <v>0</v>
      </c>
      <c r="N17" s="4">
        <v>3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2"/>
    </row>
    <row r="18" spans="1:26" s="3" customFormat="1" x14ac:dyDescent="0.25">
      <c r="A18" s="5" t="s">
        <v>7</v>
      </c>
      <c r="B18" s="10" t="s">
        <v>78</v>
      </c>
      <c r="C18" s="6" t="s">
        <v>11</v>
      </c>
      <c r="D18" s="11" t="str">
        <f>VLOOKUP(C18,[1]系所名!$D:$F,3,FALSE)</f>
        <v>Power Mechanical Engineering</v>
      </c>
      <c r="E18" s="4">
        <v>75</v>
      </c>
      <c r="F18" s="4">
        <v>68</v>
      </c>
      <c r="G18" s="4">
        <v>7</v>
      </c>
      <c r="H18" s="4">
        <v>15</v>
      </c>
      <c r="I18" s="4">
        <v>0</v>
      </c>
      <c r="J18" s="4">
        <v>7</v>
      </c>
      <c r="K18" s="4">
        <v>2</v>
      </c>
      <c r="L18" s="4">
        <v>11</v>
      </c>
      <c r="M18" s="4">
        <v>1</v>
      </c>
      <c r="N18" s="4">
        <v>9</v>
      </c>
      <c r="O18" s="4">
        <v>0</v>
      </c>
      <c r="P18" s="4">
        <v>8</v>
      </c>
      <c r="Q18" s="4">
        <v>2</v>
      </c>
      <c r="R18" s="4">
        <v>10</v>
      </c>
      <c r="S18" s="4">
        <v>1</v>
      </c>
      <c r="T18" s="4">
        <v>7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2"/>
    </row>
    <row r="19" spans="1:26" s="3" customFormat="1" x14ac:dyDescent="0.25">
      <c r="A19" s="7" t="s">
        <v>7</v>
      </c>
      <c r="B19" s="7" t="s">
        <v>78</v>
      </c>
      <c r="C19" s="8" t="s">
        <v>6</v>
      </c>
      <c r="D19" s="7" t="str">
        <f>VLOOKUP(C19,[1]系所名!$D:$F,3,FALSE)</f>
        <v>Subtotal</v>
      </c>
      <c r="E19" s="9">
        <v>392</v>
      </c>
      <c r="F19" s="9">
        <v>313</v>
      </c>
      <c r="G19" s="9">
        <v>79</v>
      </c>
      <c r="H19" s="9">
        <v>61</v>
      </c>
      <c r="I19" s="9">
        <v>15</v>
      </c>
      <c r="J19" s="9">
        <v>51</v>
      </c>
      <c r="K19" s="9">
        <v>14</v>
      </c>
      <c r="L19" s="9">
        <v>56</v>
      </c>
      <c r="M19" s="9">
        <v>15</v>
      </c>
      <c r="N19" s="9">
        <v>39</v>
      </c>
      <c r="O19" s="9">
        <v>9</v>
      </c>
      <c r="P19" s="9">
        <v>43</v>
      </c>
      <c r="Q19" s="9">
        <v>10</v>
      </c>
      <c r="R19" s="9">
        <v>30</v>
      </c>
      <c r="S19" s="9">
        <v>7</v>
      </c>
      <c r="T19" s="9">
        <v>24</v>
      </c>
      <c r="U19" s="9">
        <v>6</v>
      </c>
      <c r="V19" s="9">
        <v>5</v>
      </c>
      <c r="W19" s="9">
        <v>0</v>
      </c>
      <c r="X19" s="9">
        <v>4</v>
      </c>
      <c r="Y19" s="9">
        <v>3</v>
      </c>
      <c r="Z19" s="2"/>
    </row>
    <row r="20" spans="1:26" s="3" customFormat="1" ht="31.5" x14ac:dyDescent="0.25">
      <c r="A20" s="5" t="s">
        <v>12</v>
      </c>
      <c r="B20" s="10" t="s">
        <v>79</v>
      </c>
      <c r="C20" s="6" t="s">
        <v>13</v>
      </c>
      <c r="D20" s="11" t="str">
        <f>VLOOKUP(C20,[1]系所名!$D:$F,3,FALSE)</f>
        <v>Biomedical Engineering and Environmental Sciences</v>
      </c>
      <c r="E20" s="4">
        <v>52</v>
      </c>
      <c r="F20" s="4">
        <v>31</v>
      </c>
      <c r="G20" s="4">
        <v>21</v>
      </c>
      <c r="H20" s="4">
        <v>7</v>
      </c>
      <c r="I20" s="4">
        <v>3</v>
      </c>
      <c r="J20" s="4">
        <v>4</v>
      </c>
      <c r="K20" s="4">
        <v>5</v>
      </c>
      <c r="L20" s="4">
        <v>3</v>
      </c>
      <c r="M20" s="4">
        <v>7</v>
      </c>
      <c r="N20" s="4">
        <v>6</v>
      </c>
      <c r="O20" s="4">
        <v>2</v>
      </c>
      <c r="P20" s="4">
        <v>4</v>
      </c>
      <c r="Q20" s="4">
        <v>1</v>
      </c>
      <c r="R20" s="4">
        <v>3</v>
      </c>
      <c r="S20" s="4">
        <v>2</v>
      </c>
      <c r="T20" s="4">
        <v>1</v>
      </c>
      <c r="U20" s="4">
        <v>0</v>
      </c>
      <c r="V20" s="4">
        <v>1</v>
      </c>
      <c r="W20" s="4">
        <v>1</v>
      </c>
      <c r="X20" s="4">
        <v>2</v>
      </c>
      <c r="Y20" s="4">
        <v>0</v>
      </c>
      <c r="Z20" s="2"/>
    </row>
    <row r="21" spans="1:26" s="3" customFormat="1" x14ac:dyDescent="0.25">
      <c r="A21" s="5" t="s">
        <v>12</v>
      </c>
      <c r="B21" s="10" t="s">
        <v>79</v>
      </c>
      <c r="C21" s="6" t="s">
        <v>14</v>
      </c>
      <c r="D21" s="11" t="str">
        <f>VLOOKUP(C21,[1]系所名!$D:$F,3,FALSE)</f>
        <v>Engineering and System Science</v>
      </c>
      <c r="E21" s="4">
        <v>79</v>
      </c>
      <c r="F21" s="4">
        <v>60</v>
      </c>
      <c r="G21" s="4">
        <v>19</v>
      </c>
      <c r="H21" s="4">
        <v>14</v>
      </c>
      <c r="I21" s="4">
        <v>4</v>
      </c>
      <c r="J21" s="4">
        <v>4</v>
      </c>
      <c r="K21" s="4">
        <v>5</v>
      </c>
      <c r="L21" s="4">
        <v>9</v>
      </c>
      <c r="M21" s="4">
        <v>3</v>
      </c>
      <c r="N21" s="4">
        <v>11</v>
      </c>
      <c r="O21" s="4">
        <v>3</v>
      </c>
      <c r="P21" s="4">
        <v>9</v>
      </c>
      <c r="Q21" s="4">
        <v>1</v>
      </c>
      <c r="R21" s="4">
        <v>3</v>
      </c>
      <c r="S21" s="4">
        <v>1</v>
      </c>
      <c r="T21" s="4">
        <v>9</v>
      </c>
      <c r="U21" s="4">
        <v>2</v>
      </c>
      <c r="V21" s="4">
        <v>0</v>
      </c>
      <c r="W21" s="4">
        <v>0</v>
      </c>
      <c r="X21" s="4">
        <v>1</v>
      </c>
      <c r="Y21" s="4">
        <v>0</v>
      </c>
      <c r="Z21" s="2"/>
    </row>
    <row r="22" spans="1:26" s="3" customFormat="1" ht="63" x14ac:dyDescent="0.25">
      <c r="A22" s="5" t="s">
        <v>12</v>
      </c>
      <c r="B22" s="10" t="s">
        <v>79</v>
      </c>
      <c r="C22" s="6" t="s">
        <v>57</v>
      </c>
      <c r="D22" s="11" t="str">
        <f>VLOOKUP(C22,[1]系所名!$D:$F,3,FALSE)</f>
        <v>International Ph.D. Program in Environmental Science and Technology (University System of Taiwan)</v>
      </c>
      <c r="E22" s="4">
        <v>9</v>
      </c>
      <c r="F22" s="4">
        <v>6</v>
      </c>
      <c r="G22" s="4">
        <v>3</v>
      </c>
      <c r="H22" s="4">
        <v>1</v>
      </c>
      <c r="I22" s="4">
        <v>0</v>
      </c>
      <c r="J22" s="4">
        <v>1</v>
      </c>
      <c r="K22" s="4">
        <v>2</v>
      </c>
      <c r="L22" s="4">
        <v>2</v>
      </c>
      <c r="M22" s="4">
        <v>1</v>
      </c>
      <c r="N22" s="4">
        <v>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2"/>
    </row>
    <row r="23" spans="1:26" s="3" customFormat="1" x14ac:dyDescent="0.25">
      <c r="A23" s="5" t="s">
        <v>12</v>
      </c>
      <c r="B23" s="10" t="s">
        <v>79</v>
      </c>
      <c r="C23" s="6" t="s">
        <v>33</v>
      </c>
      <c r="D23" s="11" t="str">
        <f>VLOOKUP(C23,[1]系所名!$D:$F,3,FALSE)</f>
        <v>Nuclear Engineering and Science</v>
      </c>
      <c r="E23" s="4">
        <v>23</v>
      </c>
      <c r="F23" s="4">
        <v>15</v>
      </c>
      <c r="G23" s="4">
        <v>8</v>
      </c>
      <c r="H23" s="4">
        <v>5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4</v>
      </c>
      <c r="O23" s="4">
        <v>1</v>
      </c>
      <c r="P23" s="4">
        <v>3</v>
      </c>
      <c r="Q23" s="4">
        <v>1</v>
      </c>
      <c r="R23" s="4">
        <v>0</v>
      </c>
      <c r="S23" s="4">
        <v>0</v>
      </c>
      <c r="T23" s="4">
        <v>1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2"/>
    </row>
    <row r="24" spans="1:26" s="3" customFormat="1" x14ac:dyDescent="0.25">
      <c r="A24" s="7" t="s">
        <v>12</v>
      </c>
      <c r="B24" s="7" t="s">
        <v>79</v>
      </c>
      <c r="C24" s="8" t="s">
        <v>6</v>
      </c>
      <c r="D24" s="7" t="str">
        <f>VLOOKUP(C24,[1]系所名!$D:$F,3,FALSE)</f>
        <v>Subtotal</v>
      </c>
      <c r="E24" s="9">
        <v>163</v>
      </c>
      <c r="F24" s="9">
        <v>112</v>
      </c>
      <c r="G24" s="9">
        <v>51</v>
      </c>
      <c r="H24" s="9">
        <v>27</v>
      </c>
      <c r="I24" s="9">
        <v>9</v>
      </c>
      <c r="J24" s="9">
        <v>9</v>
      </c>
      <c r="K24" s="9">
        <v>13</v>
      </c>
      <c r="L24" s="9">
        <v>16</v>
      </c>
      <c r="M24" s="9">
        <v>12</v>
      </c>
      <c r="N24" s="9">
        <v>23</v>
      </c>
      <c r="O24" s="9">
        <v>6</v>
      </c>
      <c r="P24" s="9">
        <v>16</v>
      </c>
      <c r="Q24" s="9">
        <v>3</v>
      </c>
      <c r="R24" s="9">
        <v>6</v>
      </c>
      <c r="S24" s="9">
        <v>3</v>
      </c>
      <c r="T24" s="9">
        <v>11</v>
      </c>
      <c r="U24" s="9">
        <v>4</v>
      </c>
      <c r="V24" s="9">
        <v>1</v>
      </c>
      <c r="W24" s="9">
        <v>1</v>
      </c>
      <c r="X24" s="9">
        <v>3</v>
      </c>
      <c r="Y24" s="9">
        <v>0</v>
      </c>
      <c r="Z24" s="2"/>
    </row>
    <row r="25" spans="1:26" s="3" customFormat="1" x14ac:dyDescent="0.25">
      <c r="A25" s="5" t="s">
        <v>15</v>
      </c>
      <c r="B25" s="10" t="s">
        <v>80</v>
      </c>
      <c r="C25" s="6" t="s">
        <v>34</v>
      </c>
      <c r="D25" s="11" t="str">
        <f>VLOOKUP(C25,[1]系所名!$D:$F,3,FALSE)</f>
        <v>Anthropology</v>
      </c>
      <c r="E25" s="4">
        <v>9</v>
      </c>
      <c r="F25" s="4">
        <v>5</v>
      </c>
      <c r="G25" s="4">
        <v>4</v>
      </c>
      <c r="H25" s="4">
        <v>0</v>
      </c>
      <c r="I25" s="4">
        <v>2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3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2"/>
    </row>
    <row r="26" spans="1:26" s="3" customFormat="1" x14ac:dyDescent="0.25">
      <c r="A26" s="5" t="s">
        <v>15</v>
      </c>
      <c r="B26" s="10" t="s">
        <v>80</v>
      </c>
      <c r="C26" s="6" t="s">
        <v>16</v>
      </c>
      <c r="D26" s="11" t="str">
        <f>VLOOKUP(C26,[1]系所名!$D:$F,3,FALSE)</f>
        <v>Chinese Literature</v>
      </c>
      <c r="E26" s="4">
        <v>53</v>
      </c>
      <c r="F26" s="4">
        <v>23</v>
      </c>
      <c r="G26" s="4">
        <v>30</v>
      </c>
      <c r="H26" s="4">
        <v>6</v>
      </c>
      <c r="I26" s="4">
        <v>5</v>
      </c>
      <c r="J26" s="4">
        <v>4</v>
      </c>
      <c r="K26" s="4">
        <v>4</v>
      </c>
      <c r="L26" s="4">
        <v>3</v>
      </c>
      <c r="M26" s="4">
        <v>2</v>
      </c>
      <c r="N26" s="4">
        <v>2</v>
      </c>
      <c r="O26" s="4">
        <v>4</v>
      </c>
      <c r="P26" s="4">
        <v>1</v>
      </c>
      <c r="Q26" s="4">
        <v>3</v>
      </c>
      <c r="R26" s="4">
        <v>1</v>
      </c>
      <c r="S26" s="4">
        <v>1</v>
      </c>
      <c r="T26" s="4">
        <v>6</v>
      </c>
      <c r="U26" s="4">
        <v>11</v>
      </c>
      <c r="V26" s="4">
        <v>0</v>
      </c>
      <c r="W26" s="4">
        <v>0</v>
      </c>
      <c r="X26" s="4">
        <v>0</v>
      </c>
      <c r="Y26" s="4">
        <v>0</v>
      </c>
      <c r="Z26" s="2"/>
    </row>
    <row r="27" spans="1:26" s="3" customFormat="1" x14ac:dyDescent="0.25">
      <c r="A27" s="5" t="s">
        <v>15</v>
      </c>
      <c r="B27" s="10" t="s">
        <v>80</v>
      </c>
      <c r="C27" s="6" t="s">
        <v>35</v>
      </c>
      <c r="D27" s="11" t="str">
        <f>VLOOKUP(C27,[1]系所名!$D:$F,3,FALSE)</f>
        <v>History</v>
      </c>
      <c r="E27" s="4">
        <v>18</v>
      </c>
      <c r="F27" s="4">
        <v>10</v>
      </c>
      <c r="G27" s="4">
        <v>8</v>
      </c>
      <c r="H27" s="4">
        <v>0</v>
      </c>
      <c r="I27" s="4">
        <v>2</v>
      </c>
      <c r="J27" s="4">
        <v>3</v>
      </c>
      <c r="K27" s="4">
        <v>3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4">
        <v>1</v>
      </c>
      <c r="R27" s="4">
        <v>2</v>
      </c>
      <c r="S27" s="4">
        <v>1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2"/>
    </row>
    <row r="28" spans="1:26" s="3" customFormat="1" x14ac:dyDescent="0.25">
      <c r="A28" s="5" t="s">
        <v>15</v>
      </c>
      <c r="B28" s="10" t="s">
        <v>80</v>
      </c>
      <c r="C28" s="6" t="s">
        <v>36</v>
      </c>
      <c r="D28" s="11" t="str">
        <f>VLOOKUP(C28,[1]系所名!$D:$F,3,FALSE)</f>
        <v>Linguistics</v>
      </c>
      <c r="E28" s="4">
        <v>17</v>
      </c>
      <c r="F28" s="4">
        <v>8</v>
      </c>
      <c r="G28" s="4">
        <v>9</v>
      </c>
      <c r="H28" s="4">
        <v>2</v>
      </c>
      <c r="I28" s="4">
        <v>0</v>
      </c>
      <c r="J28" s="4">
        <v>1</v>
      </c>
      <c r="K28" s="4">
        <v>2</v>
      </c>
      <c r="L28" s="4">
        <v>2</v>
      </c>
      <c r="M28" s="4">
        <v>2</v>
      </c>
      <c r="N28" s="4">
        <v>0</v>
      </c>
      <c r="O28" s="4">
        <v>0</v>
      </c>
      <c r="P28" s="4">
        <v>2</v>
      </c>
      <c r="Q28" s="4">
        <v>1</v>
      </c>
      <c r="R28" s="4">
        <v>1</v>
      </c>
      <c r="S28" s="4">
        <v>3</v>
      </c>
      <c r="T28" s="4">
        <v>0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2"/>
    </row>
    <row r="29" spans="1:26" s="3" customFormat="1" x14ac:dyDescent="0.25">
      <c r="A29" s="5" t="s">
        <v>15</v>
      </c>
      <c r="B29" s="10" t="s">
        <v>80</v>
      </c>
      <c r="C29" s="6" t="s">
        <v>37</v>
      </c>
      <c r="D29" s="11" t="str">
        <f>VLOOKUP(C29,[1]系所名!$D:$F,3,FALSE)</f>
        <v>Philosophy</v>
      </c>
      <c r="E29" s="4">
        <v>1</v>
      </c>
      <c r="F29" s="4">
        <v>1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2"/>
    </row>
    <row r="30" spans="1:26" s="3" customFormat="1" x14ac:dyDescent="0.25">
      <c r="A30" s="5" t="s">
        <v>15</v>
      </c>
      <c r="B30" s="10" t="s">
        <v>80</v>
      </c>
      <c r="C30" s="6" t="s">
        <v>38</v>
      </c>
      <c r="D30" s="11" t="str">
        <f>VLOOKUP(C30,[1]系所名!$D:$F,3,FALSE)</f>
        <v>Sociology</v>
      </c>
      <c r="E30" s="4">
        <v>16</v>
      </c>
      <c r="F30" s="4">
        <v>8</v>
      </c>
      <c r="G30" s="4">
        <v>8</v>
      </c>
      <c r="H30" s="4">
        <v>2</v>
      </c>
      <c r="I30" s="4">
        <v>1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2</v>
      </c>
      <c r="P30" s="4">
        <v>2</v>
      </c>
      <c r="Q30" s="4">
        <v>2</v>
      </c>
      <c r="R30" s="4">
        <v>0</v>
      </c>
      <c r="S30" s="4">
        <v>0</v>
      </c>
      <c r="T30" s="4">
        <v>3</v>
      </c>
      <c r="U30" s="4">
        <v>2</v>
      </c>
      <c r="V30" s="4">
        <v>0</v>
      </c>
      <c r="W30" s="4">
        <v>0</v>
      </c>
      <c r="X30" s="4">
        <v>0</v>
      </c>
      <c r="Y30" s="4">
        <v>0</v>
      </c>
      <c r="Z30" s="2"/>
    </row>
    <row r="31" spans="1:26" s="3" customFormat="1" x14ac:dyDescent="0.25">
      <c r="A31" s="5" t="s">
        <v>15</v>
      </c>
      <c r="B31" s="10" t="s">
        <v>80</v>
      </c>
      <c r="C31" s="6" t="s">
        <v>39</v>
      </c>
      <c r="D31" s="11" t="str">
        <f>VLOOKUP(C31,[1]系所名!$D:$F,3,FALSE)</f>
        <v>Taiwan Literature</v>
      </c>
      <c r="E31" s="4">
        <v>19</v>
      </c>
      <c r="F31" s="4">
        <v>8</v>
      </c>
      <c r="G31" s="4">
        <v>11</v>
      </c>
      <c r="H31" s="4">
        <v>1</v>
      </c>
      <c r="I31" s="4">
        <v>2</v>
      </c>
      <c r="J31" s="4">
        <v>1</v>
      </c>
      <c r="K31" s="4">
        <v>1</v>
      </c>
      <c r="L31" s="4">
        <v>1</v>
      </c>
      <c r="M31" s="4">
        <v>2</v>
      </c>
      <c r="N31" s="4">
        <v>0</v>
      </c>
      <c r="O31" s="4">
        <v>1</v>
      </c>
      <c r="P31" s="4">
        <v>3</v>
      </c>
      <c r="Q31" s="4">
        <v>4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2"/>
    </row>
    <row r="32" spans="1:26" s="3" customFormat="1" x14ac:dyDescent="0.25">
      <c r="A32" s="7" t="s">
        <v>15</v>
      </c>
      <c r="B32" s="7" t="s">
        <v>80</v>
      </c>
      <c r="C32" s="8" t="s">
        <v>6</v>
      </c>
      <c r="D32" s="7" t="str">
        <f>VLOOKUP(C32,[1]系所名!$D:$F,3,FALSE)</f>
        <v>Subtotal</v>
      </c>
      <c r="E32" s="9">
        <v>133</v>
      </c>
      <c r="F32" s="9">
        <v>63</v>
      </c>
      <c r="G32" s="9">
        <v>70</v>
      </c>
      <c r="H32" s="9">
        <v>12</v>
      </c>
      <c r="I32" s="9">
        <v>12</v>
      </c>
      <c r="J32" s="9">
        <v>12</v>
      </c>
      <c r="K32" s="9">
        <v>10</v>
      </c>
      <c r="L32" s="9">
        <v>6</v>
      </c>
      <c r="M32" s="9">
        <v>7</v>
      </c>
      <c r="N32" s="9">
        <v>3</v>
      </c>
      <c r="O32" s="9">
        <v>8</v>
      </c>
      <c r="P32" s="9">
        <v>12</v>
      </c>
      <c r="Q32" s="9">
        <v>12</v>
      </c>
      <c r="R32" s="9">
        <v>5</v>
      </c>
      <c r="S32" s="9">
        <v>6</v>
      </c>
      <c r="T32" s="9">
        <v>13</v>
      </c>
      <c r="U32" s="9">
        <v>15</v>
      </c>
      <c r="V32" s="9">
        <v>0</v>
      </c>
      <c r="W32" s="9">
        <v>0</v>
      </c>
      <c r="X32" s="9">
        <v>0</v>
      </c>
      <c r="Y32" s="9">
        <v>0</v>
      </c>
      <c r="Z32" s="2"/>
    </row>
    <row r="33" spans="1:26" s="3" customFormat="1" ht="31.5" x14ac:dyDescent="0.25">
      <c r="A33" s="5" t="s">
        <v>17</v>
      </c>
      <c r="B33" s="10" t="s">
        <v>81</v>
      </c>
      <c r="C33" s="6" t="s">
        <v>58</v>
      </c>
      <c r="D33" s="11" t="str">
        <f>VLOOKUP(C33,[1]系所名!$D:$F,3,FALSE)</f>
        <v>Ph.D. Program in Bioindustrial Technology</v>
      </c>
      <c r="E33" s="4">
        <v>5</v>
      </c>
      <c r="F33" s="4">
        <v>2</v>
      </c>
      <c r="G33" s="4">
        <v>3</v>
      </c>
      <c r="H33" s="4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2"/>
    </row>
    <row r="34" spans="1:26" s="3" customFormat="1" ht="31.5" x14ac:dyDescent="0.25">
      <c r="A34" s="5" t="s">
        <v>17</v>
      </c>
      <c r="B34" s="10" t="s">
        <v>81</v>
      </c>
      <c r="C34" s="6" t="s">
        <v>40</v>
      </c>
      <c r="D34" s="11" t="str">
        <f>VLOOKUP(C34,[1]系所名!$D:$F,3,FALSE)</f>
        <v>Bioinformatics and Structural Biology</v>
      </c>
      <c r="E34" s="4">
        <v>32</v>
      </c>
      <c r="F34" s="4">
        <v>22</v>
      </c>
      <c r="G34" s="4">
        <v>10</v>
      </c>
      <c r="H34" s="4">
        <v>5</v>
      </c>
      <c r="I34" s="4">
        <v>1</v>
      </c>
      <c r="J34" s="4">
        <v>2</v>
      </c>
      <c r="K34" s="4">
        <v>3</v>
      </c>
      <c r="L34" s="4">
        <v>3</v>
      </c>
      <c r="M34" s="4">
        <v>3</v>
      </c>
      <c r="N34" s="4">
        <v>5</v>
      </c>
      <c r="O34" s="4">
        <v>1</v>
      </c>
      <c r="P34" s="4">
        <v>5</v>
      </c>
      <c r="Q34" s="4">
        <v>0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0</v>
      </c>
      <c r="X34" s="4">
        <v>1</v>
      </c>
      <c r="Y34" s="4">
        <v>0</v>
      </c>
      <c r="Z34" s="2"/>
    </row>
    <row r="35" spans="1:26" s="3" customFormat="1" x14ac:dyDescent="0.25">
      <c r="A35" s="5" t="s">
        <v>17</v>
      </c>
      <c r="B35" s="10" t="s">
        <v>81</v>
      </c>
      <c r="C35" s="6" t="s">
        <v>41</v>
      </c>
      <c r="D35" s="11" t="str">
        <f>VLOOKUP(C35,[1]系所名!$D:$F,3,FALSE)</f>
        <v>Biotechnology</v>
      </c>
      <c r="E35" s="4">
        <v>41</v>
      </c>
      <c r="F35" s="4">
        <v>27</v>
      </c>
      <c r="G35" s="4">
        <v>14</v>
      </c>
      <c r="H35" s="4">
        <v>5</v>
      </c>
      <c r="I35" s="4">
        <v>2</v>
      </c>
      <c r="J35" s="4">
        <v>6</v>
      </c>
      <c r="K35" s="4">
        <v>3</v>
      </c>
      <c r="L35" s="4">
        <v>1</v>
      </c>
      <c r="M35" s="4">
        <v>2</v>
      </c>
      <c r="N35" s="4">
        <v>3</v>
      </c>
      <c r="O35" s="4">
        <v>2</v>
      </c>
      <c r="P35" s="4">
        <v>6</v>
      </c>
      <c r="Q35" s="4">
        <v>3</v>
      </c>
      <c r="R35" s="4">
        <v>1</v>
      </c>
      <c r="S35" s="4">
        <v>0</v>
      </c>
      <c r="T35" s="4">
        <v>5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2"/>
    </row>
    <row r="36" spans="1:26" s="3" customFormat="1" x14ac:dyDescent="0.25">
      <c r="A36" s="5" t="s">
        <v>17</v>
      </c>
      <c r="B36" s="10" t="s">
        <v>81</v>
      </c>
      <c r="C36" s="6" t="s">
        <v>42</v>
      </c>
      <c r="D36" s="11" t="str">
        <f>VLOOKUP(C36,[1]系所名!$D:$F,3,FALSE)</f>
        <v>Molecular and Cellular Biology</v>
      </c>
      <c r="E36" s="4">
        <v>29</v>
      </c>
      <c r="F36" s="4">
        <v>20</v>
      </c>
      <c r="G36" s="4">
        <v>9</v>
      </c>
      <c r="H36" s="4">
        <v>3</v>
      </c>
      <c r="I36" s="4">
        <v>1</v>
      </c>
      <c r="J36" s="4">
        <v>3</v>
      </c>
      <c r="K36" s="4">
        <v>0</v>
      </c>
      <c r="L36" s="4">
        <v>3</v>
      </c>
      <c r="M36" s="4">
        <v>1</v>
      </c>
      <c r="N36" s="4">
        <v>3</v>
      </c>
      <c r="O36" s="4">
        <v>1</v>
      </c>
      <c r="P36" s="4">
        <v>4</v>
      </c>
      <c r="Q36" s="4">
        <v>4</v>
      </c>
      <c r="R36" s="4">
        <v>4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2"/>
    </row>
    <row r="37" spans="1:26" s="3" customFormat="1" x14ac:dyDescent="0.25">
      <c r="A37" s="5" t="s">
        <v>17</v>
      </c>
      <c r="B37" s="10" t="s">
        <v>81</v>
      </c>
      <c r="C37" s="6" t="s">
        <v>43</v>
      </c>
      <c r="D37" s="11" t="str">
        <f>VLOOKUP(C37,[1]系所名!$D:$F,3,FALSE)</f>
        <v>Molecular Medicine</v>
      </c>
      <c r="E37" s="4">
        <v>20</v>
      </c>
      <c r="F37" s="4">
        <v>8</v>
      </c>
      <c r="G37" s="4">
        <v>12</v>
      </c>
      <c r="H37" s="4">
        <v>1</v>
      </c>
      <c r="I37" s="4">
        <v>1</v>
      </c>
      <c r="J37" s="4">
        <v>1</v>
      </c>
      <c r="K37" s="4">
        <v>2</v>
      </c>
      <c r="L37" s="4">
        <v>1</v>
      </c>
      <c r="M37" s="4">
        <v>2</v>
      </c>
      <c r="N37" s="4">
        <v>1</v>
      </c>
      <c r="O37" s="4">
        <v>1</v>
      </c>
      <c r="P37" s="4">
        <v>3</v>
      </c>
      <c r="Q37" s="4">
        <v>1</v>
      </c>
      <c r="R37" s="4">
        <v>1</v>
      </c>
      <c r="S37" s="4">
        <v>3</v>
      </c>
      <c r="T37" s="4">
        <v>0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2"/>
    </row>
    <row r="38" spans="1:26" s="3" customFormat="1" x14ac:dyDescent="0.25">
      <c r="A38" s="5" t="s">
        <v>17</v>
      </c>
      <c r="B38" s="10" t="s">
        <v>81</v>
      </c>
      <c r="C38" s="6" t="s">
        <v>44</v>
      </c>
      <c r="D38" s="11" t="str">
        <f>VLOOKUP(C38,[1]系所名!$D:$F,3,FALSE)</f>
        <v>Systems Neuroscience</v>
      </c>
      <c r="E38" s="4">
        <v>10</v>
      </c>
      <c r="F38" s="4">
        <v>7</v>
      </c>
      <c r="G38" s="4">
        <v>3</v>
      </c>
      <c r="H38" s="4">
        <v>1</v>
      </c>
      <c r="I38" s="4">
        <v>1</v>
      </c>
      <c r="J38" s="4">
        <v>2</v>
      </c>
      <c r="K38" s="4">
        <v>1</v>
      </c>
      <c r="L38" s="4">
        <v>2</v>
      </c>
      <c r="M38" s="4">
        <v>1</v>
      </c>
      <c r="N38" s="4">
        <v>1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2"/>
    </row>
    <row r="39" spans="1:26" s="3" customFormat="1" x14ac:dyDescent="0.25">
      <c r="A39" s="7" t="s">
        <v>17</v>
      </c>
      <c r="B39" s="7" t="s">
        <v>81</v>
      </c>
      <c r="C39" s="8" t="s">
        <v>6</v>
      </c>
      <c r="D39" s="7" t="str">
        <f>VLOOKUP(C39,[1]系所名!$D:$F,3,FALSE)</f>
        <v>Subtotal</v>
      </c>
      <c r="E39" s="9">
        <v>137</v>
      </c>
      <c r="F39" s="9">
        <v>86</v>
      </c>
      <c r="G39" s="9">
        <v>51</v>
      </c>
      <c r="H39" s="9">
        <v>15</v>
      </c>
      <c r="I39" s="9">
        <v>6</v>
      </c>
      <c r="J39" s="9">
        <v>14</v>
      </c>
      <c r="K39" s="9">
        <v>10</v>
      </c>
      <c r="L39" s="9">
        <v>11</v>
      </c>
      <c r="M39" s="9">
        <v>9</v>
      </c>
      <c r="N39" s="9">
        <v>13</v>
      </c>
      <c r="O39" s="9">
        <v>6</v>
      </c>
      <c r="P39" s="9">
        <v>20</v>
      </c>
      <c r="Q39" s="9">
        <v>8</v>
      </c>
      <c r="R39" s="9">
        <v>7</v>
      </c>
      <c r="S39" s="9">
        <v>5</v>
      </c>
      <c r="T39" s="9">
        <v>5</v>
      </c>
      <c r="U39" s="9">
        <v>6</v>
      </c>
      <c r="V39" s="9">
        <v>0</v>
      </c>
      <c r="W39" s="9">
        <v>0</v>
      </c>
      <c r="X39" s="9">
        <v>1</v>
      </c>
      <c r="Y39" s="9">
        <v>1</v>
      </c>
      <c r="Z39" s="2"/>
    </row>
    <row r="40" spans="1:26" s="3" customFormat="1" x14ac:dyDescent="0.25">
      <c r="A40" s="5" t="s">
        <v>18</v>
      </c>
      <c r="B40" s="10" t="s">
        <v>82</v>
      </c>
      <c r="C40" s="6" t="s">
        <v>45</v>
      </c>
      <c r="D40" s="11" t="str">
        <f>VLOOKUP(C40,[1]系所名!$D:$F,3,FALSE)</f>
        <v>Communications Engineering</v>
      </c>
      <c r="E40" s="4">
        <v>21</v>
      </c>
      <c r="F40" s="4">
        <v>17</v>
      </c>
      <c r="G40" s="4">
        <v>4</v>
      </c>
      <c r="H40" s="4">
        <v>2</v>
      </c>
      <c r="I40" s="4">
        <v>1</v>
      </c>
      <c r="J40" s="4">
        <v>3</v>
      </c>
      <c r="K40" s="4">
        <v>0</v>
      </c>
      <c r="L40" s="4">
        <v>1</v>
      </c>
      <c r="M40" s="4">
        <v>1</v>
      </c>
      <c r="N40" s="4">
        <v>5</v>
      </c>
      <c r="O40" s="4">
        <v>0</v>
      </c>
      <c r="P40" s="4">
        <v>2</v>
      </c>
      <c r="Q40" s="4">
        <v>1</v>
      </c>
      <c r="R40" s="4">
        <v>2</v>
      </c>
      <c r="S40" s="4">
        <v>1</v>
      </c>
      <c r="T40" s="4">
        <v>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2"/>
    </row>
    <row r="41" spans="1:26" s="3" customFormat="1" x14ac:dyDescent="0.25">
      <c r="A41" s="5" t="s">
        <v>18</v>
      </c>
      <c r="B41" s="10" t="s">
        <v>82</v>
      </c>
      <c r="C41" s="6" t="s">
        <v>19</v>
      </c>
      <c r="D41" s="11" t="str">
        <f>VLOOKUP(C41,[1]系所名!$D:$F,3,FALSE)</f>
        <v>Computer Science</v>
      </c>
      <c r="E41" s="4">
        <v>68</v>
      </c>
      <c r="F41" s="4">
        <v>54</v>
      </c>
      <c r="G41" s="4">
        <v>14</v>
      </c>
      <c r="H41" s="4">
        <v>9</v>
      </c>
      <c r="I41" s="4">
        <v>5</v>
      </c>
      <c r="J41" s="4">
        <v>12</v>
      </c>
      <c r="K41" s="4">
        <v>1</v>
      </c>
      <c r="L41" s="4">
        <v>11</v>
      </c>
      <c r="M41" s="4">
        <v>4</v>
      </c>
      <c r="N41" s="4">
        <v>5</v>
      </c>
      <c r="O41" s="4">
        <v>2</v>
      </c>
      <c r="P41" s="4">
        <v>7</v>
      </c>
      <c r="Q41" s="4">
        <v>1</v>
      </c>
      <c r="R41" s="4">
        <v>4</v>
      </c>
      <c r="S41" s="4">
        <v>0</v>
      </c>
      <c r="T41" s="4">
        <v>6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2"/>
    </row>
    <row r="42" spans="1:26" s="3" customFormat="1" x14ac:dyDescent="0.25">
      <c r="A42" s="5" t="s">
        <v>18</v>
      </c>
      <c r="B42" s="10" t="s">
        <v>82</v>
      </c>
      <c r="C42" s="6" t="s">
        <v>20</v>
      </c>
      <c r="D42" s="11" t="str">
        <f>VLOOKUP(C42,[1]系所名!$D:$F,3,FALSE)</f>
        <v>Electrical Engineering</v>
      </c>
      <c r="E42" s="4">
        <v>74</v>
      </c>
      <c r="F42" s="4">
        <v>66</v>
      </c>
      <c r="G42" s="4">
        <v>8</v>
      </c>
      <c r="H42" s="4">
        <v>13</v>
      </c>
      <c r="I42" s="4">
        <v>1</v>
      </c>
      <c r="J42" s="4">
        <v>13</v>
      </c>
      <c r="K42" s="4">
        <v>0</v>
      </c>
      <c r="L42" s="4">
        <v>13</v>
      </c>
      <c r="M42" s="4">
        <v>0</v>
      </c>
      <c r="N42" s="4">
        <v>9</v>
      </c>
      <c r="O42" s="4">
        <v>2</v>
      </c>
      <c r="P42" s="4">
        <v>5</v>
      </c>
      <c r="Q42" s="4">
        <v>1</v>
      </c>
      <c r="R42" s="4">
        <v>6</v>
      </c>
      <c r="S42" s="4">
        <v>3</v>
      </c>
      <c r="T42" s="4">
        <v>7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2"/>
    </row>
    <row r="43" spans="1:26" s="3" customFormat="1" x14ac:dyDescent="0.25">
      <c r="A43" s="5" t="s">
        <v>18</v>
      </c>
      <c r="B43" s="10" t="s">
        <v>82</v>
      </c>
      <c r="C43" s="6" t="s">
        <v>46</v>
      </c>
      <c r="D43" s="11" t="str">
        <f>VLOOKUP(C43,[1]系所名!$D:$F,3,FALSE)</f>
        <v>Electronics Engineering</v>
      </c>
      <c r="E43" s="4">
        <v>38</v>
      </c>
      <c r="F43" s="4">
        <v>33</v>
      </c>
      <c r="G43" s="4">
        <v>5</v>
      </c>
      <c r="H43" s="4">
        <v>5</v>
      </c>
      <c r="I43" s="4">
        <v>3</v>
      </c>
      <c r="J43" s="4">
        <v>7</v>
      </c>
      <c r="K43" s="4">
        <v>0</v>
      </c>
      <c r="L43" s="4">
        <v>6</v>
      </c>
      <c r="M43" s="4">
        <v>1</v>
      </c>
      <c r="N43" s="4">
        <v>5</v>
      </c>
      <c r="O43" s="4">
        <v>0</v>
      </c>
      <c r="P43" s="4">
        <v>3</v>
      </c>
      <c r="Q43" s="4">
        <v>0</v>
      </c>
      <c r="R43" s="4">
        <v>3</v>
      </c>
      <c r="S43" s="4">
        <v>1</v>
      </c>
      <c r="T43" s="4">
        <v>2</v>
      </c>
      <c r="U43" s="4">
        <v>0</v>
      </c>
      <c r="V43" s="4">
        <v>0</v>
      </c>
      <c r="W43" s="4">
        <v>0</v>
      </c>
      <c r="X43" s="4">
        <v>2</v>
      </c>
      <c r="Y43" s="4">
        <v>0</v>
      </c>
      <c r="Z43" s="2"/>
    </row>
    <row r="44" spans="1:26" s="3" customFormat="1" x14ac:dyDescent="0.25">
      <c r="A44" s="5" t="s">
        <v>18</v>
      </c>
      <c r="B44" s="10" t="s">
        <v>82</v>
      </c>
      <c r="C44" s="6" t="s">
        <v>47</v>
      </c>
      <c r="D44" s="11" t="str">
        <f>VLOOKUP(C44,[1]系所名!$D:$F,3,FALSE)</f>
        <v>Photonics Technologies</v>
      </c>
      <c r="E44" s="4">
        <v>25</v>
      </c>
      <c r="F44" s="4">
        <v>20</v>
      </c>
      <c r="G44" s="4">
        <v>5</v>
      </c>
      <c r="H44" s="4">
        <v>4</v>
      </c>
      <c r="I44" s="4">
        <v>0</v>
      </c>
      <c r="J44" s="4">
        <v>3</v>
      </c>
      <c r="K44" s="4">
        <v>1</v>
      </c>
      <c r="L44" s="4">
        <v>5</v>
      </c>
      <c r="M44" s="4">
        <v>1</v>
      </c>
      <c r="N44" s="4">
        <v>4</v>
      </c>
      <c r="O44" s="4">
        <v>2</v>
      </c>
      <c r="P44" s="4">
        <v>0</v>
      </c>
      <c r="Q44" s="4">
        <v>1</v>
      </c>
      <c r="R44" s="4">
        <v>4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"/>
    </row>
    <row r="45" spans="1:26" s="3" customFormat="1" ht="31.5" x14ac:dyDescent="0.25">
      <c r="A45" s="5" t="s">
        <v>18</v>
      </c>
      <c r="B45" s="10" t="s">
        <v>82</v>
      </c>
      <c r="C45" s="6" t="s">
        <v>48</v>
      </c>
      <c r="D45" s="11" t="str">
        <f>VLOOKUP(C45,[1]系所名!$D:$F,3,FALSE)</f>
        <v>Information Systems and Applications</v>
      </c>
      <c r="E45" s="4">
        <v>24</v>
      </c>
      <c r="F45" s="4">
        <v>19</v>
      </c>
      <c r="G45" s="4">
        <v>5</v>
      </c>
      <c r="H45" s="4">
        <v>4</v>
      </c>
      <c r="I45" s="4">
        <v>3</v>
      </c>
      <c r="J45" s="4">
        <v>4</v>
      </c>
      <c r="K45" s="4">
        <v>1</v>
      </c>
      <c r="L45" s="4">
        <v>5</v>
      </c>
      <c r="M45" s="4">
        <v>1</v>
      </c>
      <c r="N45" s="4">
        <v>4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2"/>
    </row>
    <row r="46" spans="1:26" s="3" customFormat="1" ht="31.5" x14ac:dyDescent="0.25">
      <c r="A46" s="5" t="s">
        <v>18</v>
      </c>
      <c r="B46" s="10" t="s">
        <v>82</v>
      </c>
      <c r="C46" s="6" t="s">
        <v>59</v>
      </c>
      <c r="D46" s="11" t="str">
        <f>VLOOKUP(C46,[1]系所名!$D:$F,3,FALSE)</f>
        <v>Social Networks and Human-Centered Computing Program</v>
      </c>
      <c r="E46" s="4">
        <v>12</v>
      </c>
      <c r="F46" s="4">
        <v>7</v>
      </c>
      <c r="G46" s="4">
        <v>5</v>
      </c>
      <c r="H46" s="4">
        <v>1</v>
      </c>
      <c r="I46" s="4">
        <v>0</v>
      </c>
      <c r="J46" s="4">
        <v>0</v>
      </c>
      <c r="K46" s="4">
        <v>1</v>
      </c>
      <c r="L46" s="4">
        <v>1</v>
      </c>
      <c r="M46" s="4">
        <v>2</v>
      </c>
      <c r="N46" s="4">
        <v>1</v>
      </c>
      <c r="O46" s="4">
        <v>2</v>
      </c>
      <c r="P46" s="4">
        <v>3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2"/>
    </row>
    <row r="47" spans="1:26" s="3" customFormat="1" x14ac:dyDescent="0.25">
      <c r="A47" s="7" t="s">
        <v>18</v>
      </c>
      <c r="B47" s="7" t="s">
        <v>82</v>
      </c>
      <c r="C47" s="8" t="s">
        <v>6</v>
      </c>
      <c r="D47" s="7" t="str">
        <f>VLOOKUP(C47,[1]系所名!$D:$F,3,FALSE)</f>
        <v>Subtotal</v>
      </c>
      <c r="E47" s="9">
        <v>262</v>
      </c>
      <c r="F47" s="9">
        <v>216</v>
      </c>
      <c r="G47" s="9">
        <v>46</v>
      </c>
      <c r="H47" s="9">
        <v>38</v>
      </c>
      <c r="I47" s="9">
        <v>13</v>
      </c>
      <c r="J47" s="9">
        <v>42</v>
      </c>
      <c r="K47" s="9">
        <v>4</v>
      </c>
      <c r="L47" s="9">
        <v>42</v>
      </c>
      <c r="M47" s="9">
        <v>10</v>
      </c>
      <c r="N47" s="9">
        <v>33</v>
      </c>
      <c r="O47" s="9">
        <v>8</v>
      </c>
      <c r="P47" s="9">
        <v>20</v>
      </c>
      <c r="Q47" s="9">
        <v>4</v>
      </c>
      <c r="R47" s="9">
        <v>20</v>
      </c>
      <c r="S47" s="9">
        <v>5</v>
      </c>
      <c r="T47" s="9">
        <v>19</v>
      </c>
      <c r="U47" s="9">
        <v>1</v>
      </c>
      <c r="V47" s="9">
        <v>0</v>
      </c>
      <c r="W47" s="9">
        <v>0</v>
      </c>
      <c r="X47" s="9">
        <v>2</v>
      </c>
      <c r="Y47" s="9">
        <v>1</v>
      </c>
      <c r="Z47" s="2"/>
    </row>
    <row r="48" spans="1:26" s="3" customFormat="1" x14ac:dyDescent="0.25">
      <c r="A48" s="5" t="s">
        <v>21</v>
      </c>
      <c r="B48" s="10" t="s">
        <v>83</v>
      </c>
      <c r="C48" s="6" t="s">
        <v>22</v>
      </c>
      <c r="D48" s="11" t="str">
        <f>VLOOKUP(C48,[1]系所名!$D:$F,3,FALSE)</f>
        <v>Economics</v>
      </c>
      <c r="E48" s="4">
        <v>11</v>
      </c>
      <c r="F48" s="4">
        <v>5</v>
      </c>
      <c r="G48" s="4">
        <v>6</v>
      </c>
      <c r="H48" s="4">
        <v>1</v>
      </c>
      <c r="I48" s="4">
        <v>0</v>
      </c>
      <c r="J48" s="4">
        <v>1</v>
      </c>
      <c r="K48" s="4">
        <v>2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3</v>
      </c>
      <c r="R48" s="4">
        <v>0</v>
      </c>
      <c r="S48" s="4">
        <v>1</v>
      </c>
      <c r="T48" s="4">
        <v>2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2"/>
    </row>
    <row r="49" spans="1:26" s="3" customFormat="1" x14ac:dyDescent="0.25">
      <c r="A49" s="5" t="s">
        <v>21</v>
      </c>
      <c r="B49" s="10" t="s">
        <v>83</v>
      </c>
      <c r="C49" s="6" t="s">
        <v>49</v>
      </c>
      <c r="D49" s="11" t="str">
        <f>VLOOKUP(C49,[1]系所名!$D:$F,3,FALSE)</f>
        <v>Service Science</v>
      </c>
      <c r="E49" s="4">
        <v>15</v>
      </c>
      <c r="F49" s="4">
        <v>11</v>
      </c>
      <c r="G49" s="4">
        <v>4</v>
      </c>
      <c r="H49" s="4">
        <v>1</v>
      </c>
      <c r="I49" s="4">
        <v>2</v>
      </c>
      <c r="J49" s="4">
        <v>0</v>
      </c>
      <c r="K49" s="4">
        <v>1</v>
      </c>
      <c r="L49" s="4">
        <v>2</v>
      </c>
      <c r="M49" s="4">
        <v>0</v>
      </c>
      <c r="N49" s="4">
        <v>3</v>
      </c>
      <c r="O49" s="4">
        <v>0</v>
      </c>
      <c r="P49" s="4">
        <v>2</v>
      </c>
      <c r="Q49" s="4">
        <v>1</v>
      </c>
      <c r="R49" s="4">
        <v>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2"/>
    </row>
    <row r="50" spans="1:26" s="3" customFormat="1" x14ac:dyDescent="0.25">
      <c r="A50" s="5" t="s">
        <v>21</v>
      </c>
      <c r="B50" s="10" t="s">
        <v>83</v>
      </c>
      <c r="C50" s="6" t="s">
        <v>50</v>
      </c>
      <c r="D50" s="11" t="str">
        <f>VLOOKUP(C50,[1]系所名!$D:$F,3,FALSE)</f>
        <v>Law for Science and Technology</v>
      </c>
      <c r="E50" s="4">
        <v>17</v>
      </c>
      <c r="F50" s="4">
        <v>10</v>
      </c>
      <c r="G50" s="4">
        <v>7</v>
      </c>
      <c r="H50" s="4">
        <v>2</v>
      </c>
      <c r="I50" s="4">
        <v>2</v>
      </c>
      <c r="J50" s="4">
        <v>3</v>
      </c>
      <c r="K50" s="4">
        <v>0</v>
      </c>
      <c r="L50" s="4">
        <v>2</v>
      </c>
      <c r="M50" s="4">
        <v>2</v>
      </c>
      <c r="N50" s="4">
        <v>0</v>
      </c>
      <c r="O50" s="4">
        <v>3</v>
      </c>
      <c r="P50" s="4">
        <v>0</v>
      </c>
      <c r="Q50" s="4">
        <v>0</v>
      </c>
      <c r="R50" s="4">
        <v>1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2"/>
    </row>
    <row r="51" spans="1:26" s="3" customFormat="1" x14ac:dyDescent="0.25">
      <c r="A51" s="5" t="s">
        <v>21</v>
      </c>
      <c r="B51" s="10" t="s">
        <v>83</v>
      </c>
      <c r="C51" s="6" t="s">
        <v>23</v>
      </c>
      <c r="D51" s="11" t="str">
        <f>VLOOKUP(C51,[1]系所名!$D:$F,3,FALSE)</f>
        <v>Quantitative Finance</v>
      </c>
      <c r="E51" s="4">
        <v>3</v>
      </c>
      <c r="F51" s="4">
        <v>2</v>
      </c>
      <c r="G51" s="4">
        <v>1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2"/>
    </row>
    <row r="52" spans="1:26" s="3" customFormat="1" x14ac:dyDescent="0.25">
      <c r="A52" s="5" t="s">
        <v>21</v>
      </c>
      <c r="B52" s="10" t="s">
        <v>83</v>
      </c>
      <c r="C52" s="6" t="s">
        <v>51</v>
      </c>
      <c r="D52" s="11" t="str">
        <f>VLOOKUP(C52,[1]系所名!$D:$F,3,FALSE)</f>
        <v>Technology Management</v>
      </c>
      <c r="E52" s="4">
        <v>21</v>
      </c>
      <c r="F52" s="4">
        <v>9</v>
      </c>
      <c r="G52" s="4">
        <v>12</v>
      </c>
      <c r="H52" s="4">
        <v>1</v>
      </c>
      <c r="I52" s="4">
        <v>1</v>
      </c>
      <c r="J52" s="4">
        <v>2</v>
      </c>
      <c r="K52" s="4">
        <v>2</v>
      </c>
      <c r="L52" s="4">
        <v>2</v>
      </c>
      <c r="M52" s="4">
        <v>1</v>
      </c>
      <c r="N52" s="4">
        <v>1</v>
      </c>
      <c r="O52" s="4">
        <v>1</v>
      </c>
      <c r="P52" s="4">
        <v>0</v>
      </c>
      <c r="Q52" s="4">
        <v>1</v>
      </c>
      <c r="R52" s="4">
        <v>1</v>
      </c>
      <c r="S52" s="4">
        <v>3</v>
      </c>
      <c r="T52" s="4">
        <v>2</v>
      </c>
      <c r="U52" s="4">
        <v>1</v>
      </c>
      <c r="V52" s="4">
        <v>0</v>
      </c>
      <c r="W52" s="4">
        <v>0</v>
      </c>
      <c r="X52" s="4">
        <v>0</v>
      </c>
      <c r="Y52" s="4">
        <v>2</v>
      </c>
      <c r="Z52" s="2"/>
    </row>
    <row r="53" spans="1:26" s="3" customFormat="1" x14ac:dyDescent="0.25">
      <c r="A53" s="7" t="s">
        <v>21</v>
      </c>
      <c r="B53" s="7" t="s">
        <v>83</v>
      </c>
      <c r="C53" s="8" t="s">
        <v>6</v>
      </c>
      <c r="D53" s="7" t="str">
        <f>VLOOKUP(C53,[1]系所名!$D:$F,3,FALSE)</f>
        <v>Subtotal</v>
      </c>
      <c r="E53" s="9">
        <v>67</v>
      </c>
      <c r="F53" s="9">
        <v>37</v>
      </c>
      <c r="G53" s="9">
        <v>30</v>
      </c>
      <c r="H53" s="9">
        <v>5</v>
      </c>
      <c r="I53" s="9">
        <v>6</v>
      </c>
      <c r="J53" s="9">
        <v>6</v>
      </c>
      <c r="K53" s="9">
        <v>5</v>
      </c>
      <c r="L53" s="9">
        <v>6</v>
      </c>
      <c r="M53" s="9">
        <v>3</v>
      </c>
      <c r="N53" s="9">
        <v>7</v>
      </c>
      <c r="O53" s="9">
        <v>4</v>
      </c>
      <c r="P53" s="9">
        <v>2</v>
      </c>
      <c r="Q53" s="9">
        <v>5</v>
      </c>
      <c r="R53" s="9">
        <v>5</v>
      </c>
      <c r="S53" s="9">
        <v>4</v>
      </c>
      <c r="T53" s="9">
        <v>6</v>
      </c>
      <c r="U53" s="9">
        <v>1</v>
      </c>
      <c r="V53" s="9">
        <v>0</v>
      </c>
      <c r="W53" s="9">
        <v>0</v>
      </c>
      <c r="X53" s="9">
        <v>0</v>
      </c>
      <c r="Y53" s="9">
        <v>2</v>
      </c>
      <c r="Z53" s="2"/>
    </row>
    <row r="54" spans="1:26" s="3" customFormat="1" x14ac:dyDescent="0.25">
      <c r="A54" s="5" t="s">
        <v>24</v>
      </c>
      <c r="B54" s="10" t="s">
        <v>84</v>
      </c>
      <c r="C54" s="6" t="s">
        <v>25</v>
      </c>
      <c r="D54" s="11" t="str">
        <f>VLOOKUP(C54,[1]系所名!$D:$F,3,FALSE)</f>
        <v>Education and Learning Technology</v>
      </c>
      <c r="E54" s="4">
        <f t="shared" ref="E54" si="0">F54+G54</f>
        <v>61</v>
      </c>
      <c r="F54" s="4">
        <f>SUM(H54,J54,L54,N54,P54,R54,T54,V54,X54)</f>
        <v>21</v>
      </c>
      <c r="G54" s="4">
        <f>SUM(I54,K54,M54,O54,Q54,S54,U54,W54,Y54)</f>
        <v>40</v>
      </c>
      <c r="H54" s="4">
        <v>5</v>
      </c>
      <c r="I54" s="4">
        <v>4</v>
      </c>
      <c r="J54" s="4">
        <v>2</v>
      </c>
      <c r="K54" s="4">
        <v>8</v>
      </c>
      <c r="L54" s="4">
        <v>4</v>
      </c>
      <c r="M54" s="4">
        <v>5</v>
      </c>
      <c r="N54" s="4">
        <v>4</v>
      </c>
      <c r="O54" s="4">
        <v>6</v>
      </c>
      <c r="P54" s="4">
        <v>1</v>
      </c>
      <c r="Q54" s="4">
        <v>9</v>
      </c>
      <c r="R54" s="4">
        <v>2</v>
      </c>
      <c r="S54" s="4">
        <v>1</v>
      </c>
      <c r="T54" s="4">
        <v>0</v>
      </c>
      <c r="U54" s="4">
        <v>1</v>
      </c>
      <c r="V54" s="4">
        <v>2</v>
      </c>
      <c r="W54" s="4">
        <v>3</v>
      </c>
      <c r="X54" s="4">
        <v>1</v>
      </c>
      <c r="Y54" s="4">
        <v>3</v>
      </c>
      <c r="Z54" s="2"/>
    </row>
    <row r="55" spans="1:26" s="3" customFormat="1" ht="31.5" x14ac:dyDescent="0.25">
      <c r="A55" s="5" t="s">
        <v>24</v>
      </c>
      <c r="B55" s="10" t="s">
        <v>84</v>
      </c>
      <c r="C55" s="6" t="s">
        <v>26</v>
      </c>
      <c r="D55" s="11" t="str">
        <f>VLOOKUP(C55,[1]系所名!$D:$F,3,FALSE)</f>
        <v>Educational Psychology and Counseling</v>
      </c>
      <c r="E55" s="4">
        <v>22</v>
      </c>
      <c r="F55" s="4">
        <v>12</v>
      </c>
      <c r="G55" s="4">
        <v>10</v>
      </c>
      <c r="H55" s="4">
        <v>4</v>
      </c>
      <c r="I55" s="4">
        <v>3</v>
      </c>
      <c r="J55" s="4">
        <v>3</v>
      </c>
      <c r="K55" s="4">
        <v>3</v>
      </c>
      <c r="L55" s="4">
        <v>4</v>
      </c>
      <c r="M55" s="4">
        <v>2</v>
      </c>
      <c r="N55" s="4">
        <v>0</v>
      </c>
      <c r="O55" s="4">
        <v>2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2"/>
    </row>
    <row r="56" spans="1:26" s="3" customFormat="1" ht="31.5" x14ac:dyDescent="0.25">
      <c r="A56" s="5" t="s">
        <v>24</v>
      </c>
      <c r="B56" s="10" t="s">
        <v>84</v>
      </c>
      <c r="C56" s="6" t="s">
        <v>52</v>
      </c>
      <c r="D56" s="11" t="str">
        <f>VLOOKUP(C56,[1]系所名!$D:$F,3,FALSE)</f>
        <v>Taiwan Languages and Language Teaching</v>
      </c>
      <c r="E56" s="4">
        <f t="shared" ref="E56" si="1">F56+G56</f>
        <v>17</v>
      </c>
      <c r="F56" s="4">
        <f>SUM(H56,J56,L56,N56,P56,R56,T56,V56,X56)</f>
        <v>6</v>
      </c>
      <c r="G56" s="4">
        <f>SUM(I56,K56,M56,O56,Q56,S56,U56,W56,Y56)</f>
        <v>11</v>
      </c>
      <c r="H56" s="4">
        <v>0</v>
      </c>
      <c r="I56" s="4">
        <v>2</v>
      </c>
      <c r="J56" s="4">
        <v>1</v>
      </c>
      <c r="K56" s="4">
        <v>1</v>
      </c>
      <c r="L56" s="4">
        <v>1</v>
      </c>
      <c r="M56" s="4">
        <v>0</v>
      </c>
      <c r="N56" s="4">
        <v>0</v>
      </c>
      <c r="O56" s="4">
        <v>1</v>
      </c>
      <c r="P56" s="4">
        <v>0</v>
      </c>
      <c r="Q56" s="4">
        <v>2</v>
      </c>
      <c r="R56" s="4">
        <v>1</v>
      </c>
      <c r="S56" s="4">
        <v>1</v>
      </c>
      <c r="T56" s="4">
        <v>2</v>
      </c>
      <c r="U56" s="4">
        <v>2</v>
      </c>
      <c r="V56" s="4">
        <v>1</v>
      </c>
      <c r="W56" s="4">
        <v>2</v>
      </c>
      <c r="X56" s="4">
        <v>0</v>
      </c>
      <c r="Y56" s="4">
        <v>0</v>
      </c>
      <c r="Z56" s="2"/>
    </row>
    <row r="57" spans="1:26" s="3" customFormat="1" x14ac:dyDescent="0.25">
      <c r="A57" s="7" t="s">
        <v>24</v>
      </c>
      <c r="B57" s="7" t="s">
        <v>84</v>
      </c>
      <c r="C57" s="8" t="s">
        <v>6</v>
      </c>
      <c r="D57" s="7" t="str">
        <f>VLOOKUP(C57,[1]系所名!$D:$F,3,FALSE)</f>
        <v>Subtotal</v>
      </c>
      <c r="E57" s="9">
        <f>SUM(E54:E56)</f>
        <v>100</v>
      </c>
      <c r="F57" s="9">
        <f t="shared" ref="F57:Y57" si="2">SUM(F54:F56)</f>
        <v>39</v>
      </c>
      <c r="G57" s="9">
        <f t="shared" si="2"/>
        <v>61</v>
      </c>
      <c r="H57" s="9">
        <f t="shared" si="2"/>
        <v>9</v>
      </c>
      <c r="I57" s="9">
        <f t="shared" si="2"/>
        <v>9</v>
      </c>
      <c r="J57" s="9">
        <f t="shared" si="2"/>
        <v>6</v>
      </c>
      <c r="K57" s="9">
        <f t="shared" si="2"/>
        <v>12</v>
      </c>
      <c r="L57" s="9">
        <f t="shared" si="2"/>
        <v>9</v>
      </c>
      <c r="M57" s="9">
        <f t="shared" si="2"/>
        <v>7</v>
      </c>
      <c r="N57" s="9">
        <f t="shared" si="2"/>
        <v>4</v>
      </c>
      <c r="O57" s="9">
        <f t="shared" si="2"/>
        <v>9</v>
      </c>
      <c r="P57" s="9">
        <f t="shared" si="2"/>
        <v>2</v>
      </c>
      <c r="Q57" s="9">
        <f t="shared" si="2"/>
        <v>11</v>
      </c>
      <c r="R57" s="9">
        <f t="shared" si="2"/>
        <v>3</v>
      </c>
      <c r="S57" s="9">
        <f t="shared" si="2"/>
        <v>2</v>
      </c>
      <c r="T57" s="9">
        <f t="shared" si="2"/>
        <v>2</v>
      </c>
      <c r="U57" s="9">
        <f t="shared" si="2"/>
        <v>3</v>
      </c>
      <c r="V57" s="9">
        <f t="shared" si="2"/>
        <v>3</v>
      </c>
      <c r="W57" s="9">
        <f t="shared" si="2"/>
        <v>5</v>
      </c>
      <c r="X57" s="9">
        <f t="shared" si="2"/>
        <v>1</v>
      </c>
      <c r="Y57" s="9">
        <f t="shared" si="2"/>
        <v>3</v>
      </c>
      <c r="Z57" s="2"/>
    </row>
    <row r="58" spans="1:26" s="3" customFormat="1" ht="31.5" x14ac:dyDescent="0.25">
      <c r="A58" s="5" t="s">
        <v>53</v>
      </c>
      <c r="B58" s="10" t="s">
        <v>85</v>
      </c>
      <c r="C58" s="6" t="s">
        <v>53</v>
      </c>
      <c r="D58" s="11" t="str">
        <f>VLOOKUP(C58,[1]系所名!$D:$F,3,FALSE)</f>
        <v>College of Semiconductor Research Doctoral Program</v>
      </c>
      <c r="E58" s="4">
        <v>21</v>
      </c>
      <c r="F58" s="4">
        <v>18</v>
      </c>
      <c r="G58" s="4">
        <v>3</v>
      </c>
      <c r="H58" s="4">
        <v>16</v>
      </c>
      <c r="I58" s="4">
        <v>1</v>
      </c>
      <c r="J58" s="4">
        <v>2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"/>
    </row>
    <row r="59" spans="1:26" s="3" customFormat="1" x14ac:dyDescent="0.25">
      <c r="A59" s="7" t="s">
        <v>53</v>
      </c>
      <c r="B59" s="7" t="s">
        <v>85</v>
      </c>
      <c r="C59" s="8" t="s">
        <v>6</v>
      </c>
      <c r="D59" s="7" t="str">
        <f>VLOOKUP(C59,[1]系所名!$D:$F,3,FALSE)</f>
        <v>Subtotal</v>
      </c>
      <c r="E59" s="9">
        <v>21</v>
      </c>
      <c r="F59" s="9">
        <v>18</v>
      </c>
      <c r="G59" s="9">
        <v>3</v>
      </c>
      <c r="H59" s="9">
        <v>16</v>
      </c>
      <c r="I59" s="9">
        <v>1</v>
      </c>
      <c r="J59" s="9">
        <v>2</v>
      </c>
      <c r="K59" s="9">
        <v>2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2"/>
    </row>
    <row r="60" spans="1:26" s="3" customFormat="1" ht="31.5" x14ac:dyDescent="0.25">
      <c r="A60" s="5" t="s">
        <v>54</v>
      </c>
      <c r="B60" s="10" t="s">
        <v>86</v>
      </c>
      <c r="C60" s="6" t="s">
        <v>60</v>
      </c>
      <c r="D60" s="11" t="str">
        <f>VLOOKUP(C60,[1]系所名!$D:$F,3,FALSE)</f>
        <v>Ph.D. Program in Biomedical Artificial Intelligence</v>
      </c>
      <c r="E60" s="4">
        <v>3</v>
      </c>
      <c r="F60" s="4">
        <v>3</v>
      </c>
      <c r="G60" s="4">
        <v>0</v>
      </c>
      <c r="H60" s="4">
        <v>2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2"/>
    </row>
    <row r="61" spans="1:26" s="3" customFormat="1" ht="31.5" x14ac:dyDescent="0.25">
      <c r="A61" s="5" t="s">
        <v>54</v>
      </c>
      <c r="B61" s="10" t="s">
        <v>86</v>
      </c>
      <c r="C61" s="6" t="s">
        <v>61</v>
      </c>
      <c r="D61" s="11" t="str">
        <f>VLOOKUP(C61,[1]系所名!$D:$F,3,FALSE)</f>
        <v>International Intercollegiate Ph.D. Program</v>
      </c>
      <c r="E61" s="4">
        <v>134</v>
      </c>
      <c r="F61" s="4">
        <v>86</v>
      </c>
      <c r="G61" s="4">
        <v>48</v>
      </c>
      <c r="H61" s="4">
        <v>19</v>
      </c>
      <c r="I61" s="4">
        <v>9</v>
      </c>
      <c r="J61" s="4">
        <v>14</v>
      </c>
      <c r="K61" s="4">
        <v>12</v>
      </c>
      <c r="L61" s="4">
        <v>21</v>
      </c>
      <c r="M61" s="4">
        <v>9</v>
      </c>
      <c r="N61" s="4">
        <v>11</v>
      </c>
      <c r="O61" s="4">
        <v>9</v>
      </c>
      <c r="P61" s="4">
        <v>13</v>
      </c>
      <c r="Q61" s="4">
        <v>5</v>
      </c>
      <c r="R61" s="4">
        <v>8</v>
      </c>
      <c r="S61" s="4">
        <v>3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2"/>
    </row>
    <row r="62" spans="1:26" s="3" customFormat="1" ht="31.5" x14ac:dyDescent="0.25">
      <c r="A62" s="5" t="s">
        <v>54</v>
      </c>
      <c r="B62" s="10" t="s">
        <v>86</v>
      </c>
      <c r="C62" s="6" t="s">
        <v>62</v>
      </c>
      <c r="D62" s="11" t="str">
        <f>VLOOKUP(C62,[1]系所名!$D:$F,3,FALSE)</f>
        <v>Ph.D. Program in Precision Medicine</v>
      </c>
      <c r="E62" s="4">
        <v>5</v>
      </c>
      <c r="F62" s="4">
        <v>3</v>
      </c>
      <c r="G62" s="4">
        <v>2</v>
      </c>
      <c r="H62" s="4">
        <v>0</v>
      </c>
      <c r="I62" s="4">
        <v>2</v>
      </c>
      <c r="J62" s="4">
        <v>3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2"/>
    </row>
    <row r="63" spans="1:26" s="3" customFormat="1" x14ac:dyDescent="0.25">
      <c r="A63" s="7" t="s">
        <v>54</v>
      </c>
      <c r="B63" s="7" t="s">
        <v>86</v>
      </c>
      <c r="C63" s="8" t="s">
        <v>6</v>
      </c>
      <c r="D63" s="7" t="str">
        <f>VLOOKUP(C63,[1]系所名!$D:$F,3,FALSE)</f>
        <v>Subtotal</v>
      </c>
      <c r="E63" s="9">
        <v>142</v>
      </c>
      <c r="F63" s="9">
        <v>92</v>
      </c>
      <c r="G63" s="9">
        <v>50</v>
      </c>
      <c r="H63" s="9">
        <v>21</v>
      </c>
      <c r="I63" s="9">
        <v>11</v>
      </c>
      <c r="J63" s="9">
        <v>18</v>
      </c>
      <c r="K63" s="9">
        <v>12</v>
      </c>
      <c r="L63" s="9">
        <v>21</v>
      </c>
      <c r="M63" s="9">
        <v>9</v>
      </c>
      <c r="N63" s="9">
        <v>11</v>
      </c>
      <c r="O63" s="9">
        <v>9</v>
      </c>
      <c r="P63" s="9">
        <v>13</v>
      </c>
      <c r="Q63" s="9">
        <v>5</v>
      </c>
      <c r="R63" s="9">
        <v>8</v>
      </c>
      <c r="S63" s="9">
        <v>3</v>
      </c>
      <c r="T63" s="9">
        <v>0</v>
      </c>
      <c r="U63" s="9">
        <v>1</v>
      </c>
      <c r="V63" s="9">
        <v>0</v>
      </c>
      <c r="W63" s="9">
        <v>0</v>
      </c>
      <c r="X63" s="9">
        <v>0</v>
      </c>
      <c r="Y63" s="9">
        <v>0</v>
      </c>
      <c r="Z63" s="2"/>
    </row>
    <row r="64" spans="1:26" s="3" customFormat="1" x14ac:dyDescent="0.25">
      <c r="A64" s="7" t="s">
        <v>27</v>
      </c>
      <c r="B64" s="7" t="s">
        <v>87</v>
      </c>
      <c r="C64" s="8" t="s">
        <v>28</v>
      </c>
      <c r="D64" s="7" t="str">
        <f>VLOOKUP(C64,[1]系所名!$D:$F,3,FALSE)</f>
        <v>Total</v>
      </c>
      <c r="E64" s="9">
        <f t="shared" ref="E64:Y64" si="3">SUM(E63,E59,E57,E53,E47,E39,E32,E24,E19,E11)</f>
        <v>1614</v>
      </c>
      <c r="F64" s="9">
        <f t="shared" si="3"/>
        <v>1132</v>
      </c>
      <c r="G64" s="9">
        <f t="shared" si="3"/>
        <v>482</v>
      </c>
      <c r="H64" s="9">
        <f t="shared" si="3"/>
        <v>234</v>
      </c>
      <c r="I64" s="9">
        <f t="shared" si="3"/>
        <v>90</v>
      </c>
      <c r="J64" s="9">
        <f t="shared" si="3"/>
        <v>188</v>
      </c>
      <c r="K64" s="9">
        <f t="shared" si="3"/>
        <v>91</v>
      </c>
      <c r="L64" s="9">
        <f t="shared" si="3"/>
        <v>194</v>
      </c>
      <c r="M64" s="9">
        <f t="shared" si="3"/>
        <v>79</v>
      </c>
      <c r="N64" s="9">
        <f t="shared" si="3"/>
        <v>170</v>
      </c>
      <c r="O64" s="9">
        <f t="shared" si="3"/>
        <v>66</v>
      </c>
      <c r="P64" s="9">
        <f t="shared" si="3"/>
        <v>140</v>
      </c>
      <c r="Q64" s="9">
        <f t="shared" si="3"/>
        <v>63</v>
      </c>
      <c r="R64" s="9">
        <f t="shared" si="3"/>
        <v>96</v>
      </c>
      <c r="S64" s="9">
        <f t="shared" si="3"/>
        <v>39</v>
      </c>
      <c r="T64" s="9">
        <f t="shared" si="3"/>
        <v>90</v>
      </c>
      <c r="U64" s="9">
        <f t="shared" si="3"/>
        <v>38</v>
      </c>
      <c r="V64" s="9">
        <f t="shared" si="3"/>
        <v>9</v>
      </c>
      <c r="W64" s="9">
        <f t="shared" si="3"/>
        <v>6</v>
      </c>
      <c r="X64" s="9">
        <f t="shared" si="3"/>
        <v>11</v>
      </c>
      <c r="Y64" s="9">
        <f t="shared" si="3"/>
        <v>10</v>
      </c>
      <c r="Z64" s="2"/>
    </row>
    <row r="65" spans="1:26" s="3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</sheetData>
  <mergeCells count="16">
    <mergeCell ref="A1:Y1"/>
    <mergeCell ref="A2:Y2"/>
    <mergeCell ref="N3:O3"/>
    <mergeCell ref="P3:Q3"/>
    <mergeCell ref="R3:S3"/>
    <mergeCell ref="T3:U3"/>
    <mergeCell ref="V3:W3"/>
    <mergeCell ref="X3:Y3"/>
    <mergeCell ref="A3:A4"/>
    <mergeCell ref="C3:C4"/>
    <mergeCell ref="E3:G3"/>
    <mergeCell ref="H3:I3"/>
    <mergeCell ref="J3:K3"/>
    <mergeCell ref="L3:M3"/>
    <mergeCell ref="B3:B4"/>
    <mergeCell ref="D3:D4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博不分組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2023-03-13T07:38:00Z</cp:lastPrinted>
  <dcterms:created xsi:type="dcterms:W3CDTF">2023-03-13T00:48:31Z</dcterms:created>
  <dcterms:modified xsi:type="dcterms:W3CDTF">2023-10-26T03:19:55Z</dcterms:modified>
</cp:coreProperties>
</file>