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670"/>
  </bookViews>
  <sheets>
    <sheet name="碩分系" sheetId="3" r:id="rId1"/>
  </sheets>
  <calcPr calcId="152511"/>
</workbook>
</file>

<file path=xl/calcChain.xml><?xml version="1.0" encoding="utf-8"?>
<calcChain xmlns="http://schemas.openxmlformats.org/spreadsheetml/2006/main">
  <c r="H118" i="3" l="1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F117" i="3"/>
  <c r="F118" i="3" s="1"/>
  <c r="G114" i="3"/>
  <c r="F114" i="3"/>
  <c r="G113" i="3"/>
  <c r="F113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G102" i="3"/>
  <c r="F10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G117" i="3"/>
  <c r="G118" i="3" s="1"/>
  <c r="F115" i="3" l="1"/>
  <c r="G115" i="3"/>
  <c r="E108" i="3"/>
  <c r="E106" i="3"/>
  <c r="E102" i="3"/>
  <c r="E104" i="3"/>
  <c r="E111" i="3"/>
  <c r="E110" i="3"/>
  <c r="E113" i="3"/>
  <c r="E114" i="3"/>
  <c r="E109" i="3"/>
  <c r="E107" i="3"/>
  <c r="E105" i="3"/>
  <c r="F112" i="3"/>
  <c r="E103" i="3"/>
  <c r="E117" i="3"/>
  <c r="E118" i="3" s="1"/>
  <c r="G112" i="3"/>
  <c r="E115" i="3" l="1"/>
  <c r="E112" i="3"/>
  <c r="I80" i="3" l="1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H80" i="3"/>
  <c r="F79" i="3"/>
  <c r="G79" i="3"/>
  <c r="G78" i="3"/>
  <c r="F78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H7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G67" i="3"/>
  <c r="F67" i="3"/>
  <c r="I87" i="3"/>
  <c r="J87" i="3"/>
  <c r="K87" i="3"/>
  <c r="L87" i="3"/>
  <c r="M87" i="3"/>
  <c r="N87" i="3"/>
  <c r="O87" i="3"/>
  <c r="P87" i="3"/>
  <c r="Q87" i="3"/>
  <c r="R87" i="3"/>
  <c r="S87" i="3"/>
  <c r="S121" i="3" s="1"/>
  <c r="H87" i="3"/>
  <c r="U87" i="3"/>
  <c r="V87" i="3"/>
  <c r="W87" i="3"/>
  <c r="X87" i="3"/>
  <c r="Y87" i="3"/>
  <c r="T87" i="3"/>
  <c r="T121" i="3" s="1"/>
  <c r="J121" i="3" l="1"/>
  <c r="R121" i="3"/>
  <c r="K121" i="3"/>
  <c r="Y121" i="3"/>
  <c r="Q121" i="3"/>
  <c r="I121" i="3"/>
  <c r="X121" i="3"/>
  <c r="P121" i="3"/>
  <c r="W121" i="3"/>
  <c r="O121" i="3"/>
  <c r="V121" i="3"/>
  <c r="N121" i="3"/>
  <c r="U121" i="3"/>
  <c r="M121" i="3"/>
  <c r="H121" i="3"/>
  <c r="L121" i="3"/>
  <c r="E67" i="3"/>
  <c r="E76" i="3"/>
  <c r="E71" i="3"/>
  <c r="E69" i="3"/>
  <c r="E79" i="3"/>
  <c r="E74" i="3"/>
  <c r="E68" i="3"/>
  <c r="E73" i="3"/>
  <c r="E72" i="3"/>
  <c r="E75" i="3"/>
  <c r="E70" i="3"/>
  <c r="G80" i="3"/>
  <c r="F80" i="3"/>
  <c r="E78" i="3"/>
  <c r="G77" i="3"/>
  <c r="F77" i="3"/>
  <c r="G85" i="3"/>
  <c r="G86" i="3"/>
  <c r="G87" i="3"/>
  <c r="F87" i="3"/>
  <c r="G84" i="3"/>
  <c r="F121" i="3" l="1"/>
  <c r="G121" i="3"/>
  <c r="E77" i="3"/>
  <c r="E80" i="3"/>
  <c r="E87" i="3"/>
  <c r="E121" i="3" s="1"/>
  <c r="F86" i="3" l="1"/>
  <c r="F85" i="3"/>
  <c r="E85" i="3" s="1"/>
  <c r="F84" i="3"/>
  <c r="E84" i="3" s="1"/>
  <c r="E86" i="3" l="1"/>
</calcChain>
</file>

<file path=xl/sharedStrings.xml><?xml version="1.0" encoding="utf-8"?>
<sst xmlns="http://schemas.openxmlformats.org/spreadsheetml/2006/main" count="496" uniqueCount="247">
  <si>
    <t>系所</t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</si>
  <si>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</si>
  <si>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1"/>
        <charset val="136"/>
      </rPr>
      <t>應用科學系</t>
    </r>
    <phoneticPr fontId="1" type="noConversion"/>
  </si>
  <si>
    <r>
      <rPr>
        <sz val="12"/>
        <rFont val="新細明體"/>
        <family val="1"/>
        <charset val="136"/>
      </rPr>
      <t>中國語文學系</t>
    </r>
    <phoneticPr fontId="1" type="noConversion"/>
  </si>
  <si>
    <r>
      <rPr>
        <sz val="12"/>
        <rFont val="新細明體"/>
        <family val="1"/>
        <charset val="136"/>
      </rPr>
      <t>人力資源與數位學習科技研究所</t>
    </r>
    <phoneticPr fontId="1" type="noConversion"/>
  </si>
  <si>
    <r>
      <rPr>
        <b/>
        <sz val="13.5"/>
        <color theme="1"/>
        <rFont val="新細明體"/>
        <family val="1"/>
        <charset val="136"/>
      </rPr>
      <t>【系所調整院務中心】</t>
    </r>
    <phoneticPr fontId="1" type="noConversion"/>
  </si>
  <si>
    <r>
      <rPr>
        <sz val="12"/>
        <color theme="1"/>
        <rFont val="新細明體"/>
        <family val="1"/>
        <charset val="136"/>
      </rPr>
      <t>系所調整院務中心</t>
    </r>
    <phoneticPr fontId="1" type="noConversion"/>
  </si>
  <si>
    <r>
      <rPr>
        <sz val="12"/>
        <color theme="1"/>
        <rFont val="新細明體"/>
        <family val="2"/>
        <charset val="136"/>
      </rPr>
      <t>系所調整院務中心</t>
    </r>
    <phoneticPr fontId="1" type="noConversion"/>
  </si>
  <si>
    <t>Colleges</t>
  </si>
  <si>
    <t>Departments/Institutes</t>
    <phoneticPr fontId="1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</si>
  <si>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</si>
  <si>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</si>
  <si>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</si>
  <si>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</si>
  <si>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</si>
  <si>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</si>
  <si>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</si>
  <si>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Tsing Hua College</t>
  </si>
  <si>
    <t>Education</t>
  </si>
  <si>
    <t>Arts</t>
  </si>
  <si>
    <t>National Tsing Hua University</t>
  </si>
  <si>
    <t>Transition Units</t>
  </si>
  <si>
    <t>Transition Units</t>
    <phoneticPr fontId="1" type="noConversion"/>
  </si>
  <si>
    <t>Total number</t>
  </si>
  <si>
    <t>Astronomy</t>
  </si>
  <si>
    <t>Chemistry</t>
  </si>
  <si>
    <t>Computational and Modeling Science</t>
  </si>
  <si>
    <t>Mathematics</t>
  </si>
  <si>
    <t>Physics</t>
  </si>
  <si>
    <t>Doctor Program of Science and Technology of Synchrotron Light Source</t>
  </si>
  <si>
    <t>Statistics</t>
  </si>
  <si>
    <t>Subtotal</t>
  </si>
  <si>
    <t>Biomedical Engineering</t>
  </si>
  <si>
    <t>Chemical Engineering</t>
  </si>
  <si>
    <t>Dual Master Program for Global Operation Management</t>
  </si>
  <si>
    <t>Industrial Engineering and Engineering Management</t>
  </si>
  <si>
    <t>Industry-Oriented Master Degree Program on Intelligent Design, Control and Thermal fluid for ICT Pro</t>
  </si>
  <si>
    <t>Industry-Oriented Master Degree Program on Intelligent Design and Control for ICT Products</t>
  </si>
  <si>
    <t>Intelligent Manufacturing &amp; Intelligent Motor Electronic Control Master Program of Industry</t>
  </si>
  <si>
    <t>AI Intelligent Manufacturing and Industrial IoT Master Program of Industry</t>
  </si>
  <si>
    <t>Intelligent Production and Intelligent Manufacturing Master Program of Industry</t>
  </si>
  <si>
    <t>Master program of thermal management and electroacoustics for information technology</t>
  </si>
  <si>
    <t>Materials Science and Engineering</t>
  </si>
  <si>
    <t>NanoEngineering and MicroSystems</t>
  </si>
  <si>
    <t>Power Mechanical Engineering</t>
  </si>
  <si>
    <t>Analytical and Environmental Sciences</t>
  </si>
  <si>
    <t>Biomedical Engineering and Environmental Sciences</t>
  </si>
  <si>
    <t>Engineering and System Science</t>
  </si>
  <si>
    <t>Nuclear Engineering and Science</t>
  </si>
  <si>
    <t>Anthropology</t>
  </si>
  <si>
    <t>Chinese Literature</t>
  </si>
  <si>
    <t>Foreign Languages and Literature</t>
  </si>
  <si>
    <t>History</t>
  </si>
  <si>
    <t>International Master's Program in Inter-Asia Cultural Studies (University System of Taiwan)</t>
  </si>
  <si>
    <t>Linguistics</t>
  </si>
  <si>
    <t>Philosophy</t>
  </si>
  <si>
    <t>Sinophone Studies</t>
  </si>
  <si>
    <t>Sociology</t>
  </si>
  <si>
    <t>Taiwan Literature</t>
  </si>
  <si>
    <t>Bioinformatics and Structural Biology</t>
  </si>
  <si>
    <t>Biotechnology</t>
  </si>
  <si>
    <t>Molecular and Cellular Biology</t>
  </si>
  <si>
    <t>Molecular Medicine</t>
  </si>
  <si>
    <t>Systems Neuroscience</t>
  </si>
  <si>
    <t>Communications Engineering</t>
  </si>
  <si>
    <t>Computer Science</t>
  </si>
  <si>
    <t>Electrical Engineering</t>
  </si>
  <si>
    <t>Electronics Engineering</t>
  </si>
  <si>
    <t>Graduate Program in Integrated Circuit Design and Process Development</t>
  </si>
  <si>
    <t>Information Security</t>
  </si>
  <si>
    <t>Photonics Technologies</t>
  </si>
  <si>
    <t>Information Systems and Applications</t>
  </si>
  <si>
    <t>Economics</t>
  </si>
  <si>
    <t>International Master of Business Administration</t>
  </si>
  <si>
    <t>Service Science</t>
  </si>
  <si>
    <t>Law for Science and Technology</t>
  </si>
  <si>
    <t>Quantitative Finance</t>
  </si>
  <si>
    <t>Learning Sciences</t>
  </si>
  <si>
    <t>Environmental and Cultural Resources</t>
  </si>
  <si>
    <t>Early Childhood Education</t>
  </si>
  <si>
    <t>Education and Learning Technology</t>
  </si>
  <si>
    <t>English Instruction</t>
  </si>
  <si>
    <t>Learning Sciences and Technologies</t>
  </si>
  <si>
    <t>Graduate Institute of Mathematics and Science Education</t>
  </si>
  <si>
    <t>Educational Psychology and Counseling</t>
  </si>
  <si>
    <t>Special Education</t>
  </si>
  <si>
    <t>Kinesiology</t>
  </si>
  <si>
    <t>Taiwan Languages and Language Teaching</t>
  </si>
  <si>
    <t>Arts and Design</t>
  </si>
  <si>
    <t>Music</t>
  </si>
  <si>
    <t>International Intercollegiate Master Program</t>
  </si>
  <si>
    <t>Chinese Language and Literature</t>
  </si>
  <si>
    <t>Applied Science</t>
  </si>
  <si>
    <t>Human Resource and eLearning Technology</t>
  </si>
  <si>
    <t>Graduate Program of Taiwan Studies for In-service Teachers</t>
  </si>
  <si>
    <t>Executive Master of Business Administration</t>
  </si>
  <si>
    <t>NTHU-UTA Dual EMBA Degree Program</t>
  </si>
  <si>
    <t>Asia-Pacific Executive Master of Business Administration in Malaysia</t>
  </si>
  <si>
    <t>Executive Master of Business Administration in Shenzhen</t>
  </si>
  <si>
    <t>Master of Health Policy and Business Administration</t>
  </si>
  <si>
    <t>Business Administration</t>
  </si>
  <si>
    <t>Master Program of  Finance and Banking</t>
  </si>
  <si>
    <t>Master Program of Public Policy and Management</t>
  </si>
  <si>
    <t>Master Program in Early Childhood Special Education</t>
  </si>
  <si>
    <t>In-service Master Program of Community Development and Social Studies, Department of Environmental and Cultural Resources</t>
  </si>
  <si>
    <t>Master Program in Early Childhood Education for In-service Practitioners</t>
  </si>
  <si>
    <t>In-service Master Program of Curriculum and Instruction</t>
  </si>
  <si>
    <t>Mathematics &amp; Science Education Master Inservice Program</t>
  </si>
  <si>
    <t>Master Program in Interdisciplinary STEAM Education</t>
  </si>
  <si>
    <t>In-Service Master Program of Kinesiology</t>
  </si>
  <si>
    <t>Master's Program in Waldorf Education</t>
  </si>
  <si>
    <t>Overseas In-Service Master Program in Malaysia, Department of Education and Learning Technology</t>
  </si>
  <si>
    <t>In-service Master Program of Arts Education for Teachers</t>
  </si>
  <si>
    <t>In-service Master Program in Music</t>
  </si>
  <si>
    <t>In-service Master Program in Language, Department of Chinese Language and Literature</t>
  </si>
  <si>
    <t>Executive Cross-Discipline Master Program for Intelligent Manufacturing</t>
  </si>
  <si>
    <t>Total</t>
  </si>
  <si>
    <r>
      <t>110</t>
    </r>
    <r>
      <rPr>
        <sz val="15"/>
        <color theme="1"/>
        <rFont val="新細明體"/>
        <family val="1"/>
        <charset val="136"/>
      </rPr>
      <t>學年度第</t>
    </r>
    <r>
      <rPr>
        <sz val="15"/>
        <color theme="1"/>
        <rFont val="Times New Roman"/>
        <family val="1"/>
      </rPr>
      <t>1</t>
    </r>
    <r>
      <rPr>
        <sz val="15"/>
        <color theme="1"/>
        <rFont val="新細明體"/>
        <family val="1"/>
        <charset val="136"/>
      </rPr>
      <t>學期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碩士班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院系人數統計</t>
    </r>
    <r>
      <rPr>
        <sz val="15"/>
        <color theme="1"/>
        <rFont val="Times New Roman"/>
        <family val="1"/>
      </rPr>
      <t>(Enrollment Statistics for Master’s Students in the 1st Semester of Academic Year 2021)</t>
    </r>
    <phoneticPr fontId="1" type="noConversion"/>
  </si>
  <si>
    <r>
      <rPr>
        <sz val="12"/>
        <color theme="1"/>
        <rFont val="新細明體"/>
        <family val="2"/>
        <charset val="136"/>
      </rPr>
      <t>統計日期：</t>
    </r>
    <r>
      <rPr>
        <sz val="12"/>
        <color theme="1"/>
        <rFont val="Times New Roman"/>
        <family val="1"/>
      </rPr>
      <t>110</t>
    </r>
    <r>
      <rPr>
        <sz val="12"/>
        <color theme="1"/>
        <rFont val="新細明體"/>
        <family val="2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新細明體"/>
        <family val="2"/>
        <charset val="136"/>
      </rPr>
      <t>月</t>
    </r>
    <r>
      <rPr>
        <sz val="12"/>
        <color theme="1"/>
        <rFont val="Times New Roman"/>
        <family val="1"/>
      </rPr>
      <t>15</t>
    </r>
    <r>
      <rPr>
        <sz val="12"/>
        <color theme="1"/>
        <rFont val="新細明體"/>
        <family val="2"/>
        <charset val="136"/>
      </rPr>
      <t>日</t>
    </r>
    <r>
      <rPr>
        <sz val="12"/>
        <color theme="1"/>
        <rFont val="Times New Roman"/>
        <family val="1"/>
      </rPr>
      <t>(Updated: 2021.10.15)</t>
    </r>
    <phoneticPr fontId="1" type="noConversion"/>
  </si>
  <si>
    <r>
      <rPr>
        <sz val="12"/>
        <color theme="1"/>
        <rFont val="新細明體"/>
        <family val="2"/>
        <charset val="136"/>
      </rPr>
      <t>學院</t>
    </r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</si>
  <si>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1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</si>
  <si>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1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</si>
  <si>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1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</si>
  <si>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1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</si>
  <si>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1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</si>
  <si>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1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</si>
  <si>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1" type="noConversion"/>
  </si>
  <si>
    <r>
      <t>7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7th Grade</t>
    </r>
    <phoneticPr fontId="1" type="noConversion"/>
  </si>
  <si>
    <r>
      <t>8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8th Grade</t>
    </r>
    <phoneticPr fontId="1" type="noConversion"/>
  </si>
  <si>
    <r>
      <t>9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9th Grade</t>
    </r>
    <phoneticPr fontId="1" type="noConversion"/>
  </si>
  <si>
    <r>
      <rPr>
        <sz val="6"/>
        <rFont val="標楷體"/>
        <family val="4"/>
        <charset val="136"/>
      </rPr>
      <t>計</t>
    </r>
    <r>
      <rPr>
        <sz val="6"/>
        <rFont val="Times New Roman"/>
        <family val="1"/>
      </rPr>
      <t>(count)</t>
    </r>
    <phoneticPr fontId="14" type="noConversion"/>
  </si>
  <si>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>(M)</t>
    </r>
    <phoneticPr fontId="14" type="noConversion"/>
  </si>
  <si>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>(F)</t>
    </r>
    <phoneticPr fontId="14" type="noConversion"/>
  </si>
  <si>
    <r>
      <rPr>
        <sz val="12"/>
        <color theme="1"/>
        <rFont val="新細明體"/>
        <family val="2"/>
        <charset val="136"/>
      </rPr>
      <t>理學院</t>
    </r>
  </si>
  <si>
    <r>
      <rPr>
        <sz val="12"/>
        <color theme="1"/>
        <rFont val="新細明體"/>
        <family val="2"/>
        <charset val="136"/>
      </rPr>
      <t>天文研究所</t>
    </r>
    <phoneticPr fontId="1" type="noConversion"/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</si>
  <si>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</si>
  <si>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計算與建模科學研究所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</si>
  <si>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</si>
  <si>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</t>
    </r>
  </si>
  <si>
    <r>
      <rPr>
        <sz val="12"/>
        <color theme="1"/>
        <rFont val="新細明體"/>
        <family val="2"/>
        <charset val="136"/>
      </rPr>
      <t>先進光源科技學位學程</t>
    </r>
  </si>
  <si>
    <r>
      <rPr>
        <sz val="12"/>
        <color theme="1"/>
        <rFont val="新細明體"/>
        <family val="2"/>
        <charset val="136"/>
      </rPr>
      <t>統計學研究所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</si>
  <si>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</si>
  <si>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工學院</t>
    </r>
  </si>
  <si>
    <r>
      <rPr>
        <sz val="12"/>
        <color theme="1"/>
        <rFont val="新細明體"/>
        <family val="2"/>
        <charset val="136"/>
      </rPr>
      <t>生物醫學工程研究所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</si>
  <si>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</si>
  <si>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全球營運管理碩士雙聯學位學程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</si>
  <si>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</si>
  <si>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rPr>
        <sz val="12"/>
        <color theme="1"/>
        <rFont val="新細明體"/>
        <family val="2"/>
        <charset val="136"/>
      </rPr>
      <t>資通訊科技產品智慧設計控制與熱流產業碩士專班</t>
    </r>
  </si>
  <si>
    <r>
      <rPr>
        <sz val="12"/>
        <color theme="1"/>
        <rFont val="新細明體"/>
        <family val="2"/>
        <charset val="136"/>
      </rPr>
      <t>資通訊科技產品智慧設計與控制產碩專班</t>
    </r>
  </si>
  <si>
    <r>
      <rPr>
        <sz val="12"/>
        <color theme="1"/>
        <rFont val="新細明體"/>
        <family val="2"/>
        <charset val="136"/>
      </rPr>
      <t>智慧生產與智能馬達電控產業碩士專班</t>
    </r>
  </si>
  <si>
    <r>
      <t>AI</t>
    </r>
    <r>
      <rPr>
        <sz val="12"/>
        <color theme="1"/>
        <rFont val="新細明體"/>
        <family val="2"/>
        <charset val="136"/>
      </rPr>
      <t>智慧製造與工業物聯網產業碩士專班</t>
    </r>
  </si>
  <si>
    <r>
      <rPr>
        <sz val="12"/>
        <color theme="1"/>
        <rFont val="新細明體"/>
        <family val="2"/>
        <charset val="136"/>
      </rPr>
      <t>智慧生產與製造產業碩士專班</t>
    </r>
  </si>
  <si>
    <r>
      <rPr>
        <sz val="12"/>
        <color theme="1"/>
        <rFont val="新細明體"/>
        <family val="2"/>
        <charset val="136"/>
      </rPr>
      <t>資通訊熱流與電聲科技產業碩士專班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</si>
  <si>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</si>
  <si>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奈米工程與微系統研究所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</si>
  <si>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</si>
  <si>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原子科學院</t>
    </r>
  </si>
  <si>
    <r>
      <rPr>
        <sz val="12"/>
        <color theme="1"/>
        <rFont val="新細明體"/>
        <family val="2"/>
        <charset val="136"/>
      </rPr>
      <t>分析與環境科學研究所</t>
    </r>
  </si>
  <si>
    <r>
      <rPr>
        <sz val="12"/>
        <color theme="1"/>
        <rFont val="新細明體"/>
        <family val="2"/>
        <charset val="136"/>
      </rPr>
      <t>生醫工程與環境科學系</t>
    </r>
  </si>
  <si>
    <r>
      <rPr>
        <sz val="12"/>
        <color theme="1"/>
        <rFont val="新細明體"/>
        <family val="2"/>
        <charset val="136"/>
      </rPr>
      <t>工程與系統科學系</t>
    </r>
  </si>
  <si>
    <r>
      <rPr>
        <sz val="12"/>
        <color theme="1"/>
        <rFont val="新細明體"/>
        <family val="2"/>
        <charset val="136"/>
      </rPr>
      <t>核子工程與科學研究所</t>
    </r>
  </si>
  <si>
    <r>
      <rPr>
        <sz val="12"/>
        <color theme="1"/>
        <rFont val="新細明體"/>
        <family val="2"/>
        <charset val="136"/>
      </rPr>
      <t>人文社會學院</t>
    </r>
  </si>
  <si>
    <r>
      <rPr>
        <sz val="12"/>
        <color theme="1"/>
        <rFont val="新細明體"/>
        <family val="2"/>
        <charset val="136"/>
      </rPr>
      <t>人類學研究所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</si>
  <si>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</si>
  <si>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外國語文學系</t>
    </r>
  </si>
  <si>
    <r>
      <rPr>
        <sz val="12"/>
        <color theme="1"/>
        <rFont val="新細明體"/>
        <family val="2"/>
        <charset val="136"/>
      </rPr>
      <t>歷史研究所</t>
    </r>
  </si>
  <si>
    <r>
      <rPr>
        <sz val="12"/>
        <color theme="1"/>
        <rFont val="新細明體"/>
        <family val="2"/>
        <charset val="136"/>
      </rPr>
      <t>亞際文化研究國際碩士學位學程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台灣聯合大學系統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</si>
  <si>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語言學研究所</t>
    </r>
  </si>
  <si>
    <r>
      <rPr>
        <sz val="12"/>
        <color theme="1"/>
        <rFont val="新細明體"/>
        <family val="2"/>
        <charset val="136"/>
      </rPr>
      <t>哲學研究所</t>
    </r>
  </si>
  <si>
    <r>
      <rPr>
        <sz val="12"/>
        <color theme="1"/>
        <rFont val="新細明體"/>
        <family val="2"/>
        <charset val="136"/>
      </rPr>
      <t>華文文學研究所</t>
    </r>
  </si>
  <si>
    <r>
      <rPr>
        <sz val="12"/>
        <color theme="1"/>
        <rFont val="新細明體"/>
        <family val="2"/>
        <charset val="136"/>
      </rPr>
      <t>社會學研究所</t>
    </r>
  </si>
  <si>
    <r>
      <rPr>
        <sz val="12"/>
        <color theme="1"/>
        <rFont val="新細明體"/>
        <family val="2"/>
        <charset val="136"/>
      </rPr>
      <t>台灣文學研究所</t>
    </r>
  </si>
  <si>
    <r>
      <rPr>
        <sz val="12"/>
        <color theme="1"/>
        <rFont val="新細明體"/>
        <family val="2"/>
        <charset val="136"/>
      </rPr>
      <t>生命科學院</t>
    </r>
  </si>
  <si>
    <r>
      <rPr>
        <sz val="12"/>
        <color theme="1"/>
        <rFont val="新細明體"/>
        <family val="2"/>
        <charset val="136"/>
      </rPr>
      <t>生物資訊與結構生物研究所</t>
    </r>
  </si>
  <si>
    <r>
      <rPr>
        <sz val="12"/>
        <color theme="1"/>
        <rFont val="新細明體"/>
        <family val="2"/>
        <charset val="136"/>
      </rPr>
      <t>生物科技研究所</t>
    </r>
  </si>
  <si>
    <r>
      <rPr>
        <sz val="12"/>
        <color theme="1"/>
        <rFont val="新細明體"/>
        <family val="2"/>
        <charset val="136"/>
      </rPr>
      <t>分子與細胞生物研究所</t>
    </r>
  </si>
  <si>
    <r>
      <rPr>
        <sz val="12"/>
        <color theme="1"/>
        <rFont val="新細明體"/>
        <family val="2"/>
        <charset val="136"/>
      </rPr>
      <t>分子醫學研究所</t>
    </r>
  </si>
  <si>
    <r>
      <rPr>
        <sz val="12"/>
        <color theme="1"/>
        <rFont val="新細明體"/>
        <family val="2"/>
        <charset val="136"/>
      </rPr>
      <t>系統神經科學研究所</t>
    </r>
  </si>
  <si>
    <r>
      <rPr>
        <sz val="12"/>
        <color theme="1"/>
        <rFont val="新細明體"/>
        <family val="2"/>
        <charset val="136"/>
      </rPr>
      <t>電機資訊學院</t>
    </r>
  </si>
  <si>
    <r>
      <rPr>
        <sz val="12"/>
        <color theme="1"/>
        <rFont val="新細明體"/>
        <family val="2"/>
        <charset val="136"/>
      </rPr>
      <t>通訊工程研究所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</si>
  <si>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</si>
  <si>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</si>
  <si>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電子工程研究所</t>
    </r>
  </si>
  <si>
    <r>
      <rPr>
        <sz val="12"/>
        <color theme="1"/>
        <rFont val="新細明體"/>
        <family val="2"/>
        <charset val="136"/>
      </rPr>
      <t>積體電路設計與製程開發產業碩士專班</t>
    </r>
  </si>
  <si>
    <r>
      <rPr>
        <sz val="12"/>
        <color theme="1"/>
        <rFont val="新細明體"/>
        <family val="2"/>
        <charset val="136"/>
      </rPr>
      <t>資訊安全研究所</t>
    </r>
  </si>
  <si>
    <r>
      <rPr>
        <sz val="12"/>
        <color theme="1"/>
        <rFont val="新細明體"/>
        <family val="2"/>
        <charset val="136"/>
      </rPr>
      <t>光電工程研究所</t>
    </r>
  </si>
  <si>
    <r>
      <rPr>
        <sz val="12"/>
        <color theme="1"/>
        <rFont val="新細明體"/>
        <family val="2"/>
        <charset val="136"/>
      </rPr>
      <t>資訊系統與應用研究所</t>
    </r>
  </si>
  <si>
    <r>
      <rPr>
        <sz val="12"/>
        <color theme="1"/>
        <rFont val="新細明體"/>
        <family val="2"/>
        <charset val="136"/>
      </rPr>
      <t>科技管理學院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</si>
  <si>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</si>
  <si>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國際專業管理碩士班</t>
    </r>
  </si>
  <si>
    <r>
      <rPr>
        <sz val="12"/>
        <color theme="1"/>
        <rFont val="新細明體"/>
        <family val="2"/>
        <charset val="136"/>
      </rPr>
      <t>服務科學研究所</t>
    </r>
  </si>
  <si>
    <r>
      <rPr>
        <sz val="12"/>
        <color theme="1"/>
        <rFont val="新細明體"/>
        <family val="2"/>
        <charset val="136"/>
      </rPr>
      <t>科技法律研究所</t>
    </r>
  </si>
  <si>
    <r>
      <rPr>
        <sz val="12"/>
        <color theme="1"/>
        <rFont val="新細明體"/>
        <family val="2"/>
        <charset val="136"/>
      </rPr>
      <t>計量財務金融學系</t>
    </r>
  </si>
  <si>
    <r>
      <rPr>
        <sz val="12"/>
        <color theme="1"/>
        <rFont val="新細明體"/>
        <family val="2"/>
        <charset val="136"/>
      </rPr>
      <t>科技管理研究所</t>
    </r>
  </si>
  <si>
    <r>
      <rPr>
        <sz val="12"/>
        <color theme="1"/>
        <rFont val="新細明體"/>
        <family val="2"/>
        <charset val="136"/>
      </rPr>
      <t>清華學院</t>
    </r>
  </si>
  <si>
    <r>
      <rPr>
        <sz val="12"/>
        <color theme="1"/>
        <rFont val="新細明體"/>
        <family val="2"/>
        <charset val="136"/>
      </rPr>
      <t>學習科學研究所</t>
    </r>
  </si>
  <si>
    <r>
      <rPr>
        <sz val="12"/>
        <color theme="1"/>
        <rFont val="新細明體"/>
        <family val="2"/>
        <charset val="136"/>
      </rPr>
      <t>竹師教育學院</t>
    </r>
  </si>
  <si>
    <r>
      <rPr>
        <sz val="12"/>
        <color theme="1"/>
        <rFont val="新細明體"/>
        <family val="2"/>
        <charset val="136"/>
      </rPr>
      <t>環境與文化資源學系</t>
    </r>
    <phoneticPr fontId="1" type="noConversion"/>
  </si>
  <si>
    <r>
      <rPr>
        <sz val="12"/>
        <color theme="1"/>
        <rFont val="新細明體"/>
        <family val="2"/>
        <charset val="136"/>
      </rPr>
      <t>幼兒教育學系</t>
    </r>
  </si>
  <si>
    <r>
      <rPr>
        <sz val="12"/>
        <color theme="1"/>
        <rFont val="新細明體"/>
        <family val="2"/>
        <charset val="136"/>
      </rPr>
      <t>教育與學習科技學系</t>
    </r>
  </si>
  <si>
    <r>
      <rPr>
        <sz val="12"/>
        <color theme="1"/>
        <rFont val="新細明體"/>
        <family val="2"/>
        <charset val="136"/>
      </rPr>
      <t>英語教學系</t>
    </r>
  </si>
  <si>
    <r>
      <rPr>
        <sz val="12"/>
        <color theme="1"/>
        <rFont val="新細明體"/>
        <family val="2"/>
        <charset val="136"/>
      </rPr>
      <t>學習科學與科技研究所</t>
    </r>
  </si>
  <si>
    <r>
      <rPr>
        <sz val="12"/>
        <color theme="1"/>
        <rFont val="新細明體"/>
        <family val="2"/>
        <charset val="136"/>
      </rPr>
      <t>數理教育研究所</t>
    </r>
  </si>
  <si>
    <r>
      <rPr>
        <sz val="12"/>
        <color theme="1"/>
        <rFont val="新細明體"/>
        <family val="2"/>
        <charset val="136"/>
      </rPr>
      <t>教育心理與諮商學系</t>
    </r>
  </si>
  <si>
    <r>
      <rPr>
        <sz val="12"/>
        <color theme="1"/>
        <rFont val="新細明體"/>
        <family val="2"/>
        <charset val="136"/>
      </rPr>
      <t>特殊教育學系</t>
    </r>
  </si>
  <si>
    <r>
      <rPr>
        <sz val="12"/>
        <color theme="1"/>
        <rFont val="新細明體"/>
        <family val="2"/>
        <charset val="136"/>
      </rPr>
      <t>運動科學系</t>
    </r>
  </si>
  <si>
    <r>
      <rPr>
        <sz val="12"/>
        <color theme="1"/>
        <rFont val="新細明體"/>
        <family val="2"/>
        <charset val="136"/>
      </rPr>
      <t>臺灣語言研究與教學研究所</t>
    </r>
  </si>
  <si>
    <r>
      <rPr>
        <sz val="12"/>
        <color theme="1"/>
        <rFont val="新細明體"/>
        <family val="2"/>
        <charset val="136"/>
      </rPr>
      <t>藝術學院</t>
    </r>
  </si>
  <si>
    <r>
      <rPr>
        <sz val="12"/>
        <color theme="1"/>
        <rFont val="新細明體"/>
        <family val="2"/>
        <charset val="136"/>
      </rPr>
      <t>藝術與設計學系</t>
    </r>
  </si>
  <si>
    <r>
      <rPr>
        <sz val="12"/>
        <color theme="1"/>
        <rFont val="新細明體"/>
        <family val="2"/>
        <charset val="136"/>
      </rPr>
      <t>音樂學系</t>
    </r>
  </si>
  <si>
    <r>
      <rPr>
        <sz val="12"/>
        <color theme="1"/>
        <rFont val="新細明體"/>
        <family val="2"/>
        <charset val="136"/>
      </rPr>
      <t>全校不分院</t>
    </r>
  </si>
  <si>
    <r>
      <rPr>
        <sz val="12"/>
        <color theme="1"/>
        <rFont val="新細明體"/>
        <family val="2"/>
        <charset val="136"/>
      </rPr>
      <t>跨院國際碩士學位學程</t>
    </r>
  </si>
  <si>
    <r>
      <rPr>
        <b/>
        <sz val="13.5"/>
        <rFont val="新細明體"/>
        <family val="1"/>
        <charset val="136"/>
      </rPr>
      <t>【系所調整院務中心】</t>
    </r>
    <r>
      <rPr>
        <b/>
        <sz val="13.5"/>
        <rFont val="Times New Roman"/>
        <family val="1"/>
      </rPr>
      <t>Transition Units</t>
    </r>
    <phoneticPr fontId="1" type="noConversion"/>
  </si>
  <si>
    <r>
      <rPr>
        <b/>
        <sz val="13.5"/>
        <color theme="1"/>
        <rFont val="新細明體"/>
        <family val="1"/>
        <charset val="136"/>
      </rPr>
      <t>【在職專班】</t>
    </r>
    <r>
      <rPr>
        <b/>
        <sz val="13.5"/>
        <color theme="1"/>
        <rFont val="Times New Roman"/>
        <family val="1"/>
      </rPr>
      <t>In-service Master Program</t>
    </r>
    <phoneticPr fontId="1" type="noConversion"/>
  </si>
  <si>
    <r>
      <rPr>
        <sz val="12"/>
        <color theme="1"/>
        <rFont val="新細明體"/>
        <family val="2"/>
        <charset val="136"/>
      </rPr>
      <t>工業工程與工程管理學系碩士在職專班</t>
    </r>
  </si>
  <si>
    <r>
      <rPr>
        <sz val="12"/>
        <color theme="1"/>
        <rFont val="新細明體"/>
        <family val="2"/>
        <charset val="136"/>
      </rPr>
      <t>工學院</t>
    </r>
    <phoneticPr fontId="1" type="noConversion"/>
  </si>
  <si>
    <r>
      <rPr>
        <sz val="12"/>
        <color theme="1"/>
        <rFont val="新細明體"/>
        <family val="2"/>
        <charset val="136"/>
      </rPr>
      <t>台灣研究教師在職進修碩士學位班</t>
    </r>
  </si>
  <si>
    <r>
      <rPr>
        <sz val="12"/>
        <color theme="1"/>
        <rFont val="新細明體"/>
        <family val="2"/>
        <charset val="136"/>
      </rPr>
      <t>人文社會學院</t>
    </r>
    <phoneticPr fontId="1" type="noConversion"/>
  </si>
  <si>
    <r>
      <rPr>
        <sz val="12"/>
        <color theme="1"/>
        <rFont val="新細明體"/>
        <family val="2"/>
        <charset val="136"/>
      </rPr>
      <t>高階經營管理碩士在職專班</t>
    </r>
  </si>
  <si>
    <r>
      <rPr>
        <sz val="12"/>
        <color theme="1"/>
        <rFont val="新細明體"/>
        <family val="2"/>
        <charset val="136"/>
      </rPr>
      <t>高階經營管理雙聯碩士在職學位學程</t>
    </r>
  </si>
  <si>
    <r>
      <rPr>
        <sz val="12"/>
        <color theme="1"/>
        <rFont val="新細明體"/>
        <family val="2"/>
        <charset val="136"/>
      </rPr>
      <t>高階經營管理亞太地區馬來西亞境外碩士在職專班</t>
    </r>
  </si>
  <si>
    <r>
      <rPr>
        <sz val="12"/>
        <color theme="1"/>
        <rFont val="新細明體"/>
        <family val="2"/>
        <charset val="136"/>
      </rPr>
      <t>高階經營管理深圳境外碩士在職專班</t>
    </r>
  </si>
  <si>
    <r>
      <rPr>
        <sz val="12"/>
        <color theme="1"/>
        <rFont val="新細明體"/>
        <family val="2"/>
        <charset val="136"/>
      </rPr>
      <t>健康政策與經營管理碩士在職專班</t>
    </r>
  </si>
  <si>
    <r>
      <rPr>
        <sz val="12"/>
        <color theme="1"/>
        <rFont val="新細明體"/>
        <family val="2"/>
        <charset val="136"/>
      </rPr>
      <t>經營管理碩士在職專班</t>
    </r>
  </si>
  <si>
    <r>
      <rPr>
        <sz val="12"/>
        <color theme="1"/>
        <rFont val="新細明體"/>
        <family val="2"/>
        <charset val="136"/>
      </rPr>
      <t>財務金融碩士在職專班</t>
    </r>
  </si>
  <si>
    <r>
      <rPr>
        <sz val="12"/>
        <color theme="1"/>
        <rFont val="新細明體"/>
        <family val="2"/>
        <charset val="136"/>
      </rPr>
      <t>公共政策與管理碩士在職專班</t>
    </r>
  </si>
  <si>
    <r>
      <rPr>
        <sz val="12"/>
        <color theme="1"/>
        <rFont val="新細明體"/>
        <family val="2"/>
        <charset val="136"/>
      </rPr>
      <t>科技管理學院</t>
    </r>
    <phoneticPr fontId="1" type="noConversion"/>
  </si>
  <si>
    <r>
      <rPr>
        <sz val="12"/>
        <color theme="1"/>
        <rFont val="新細明體"/>
        <family val="2"/>
        <charset val="136"/>
      </rPr>
      <t>學前特殊教育碩士在職學位學程</t>
    </r>
  </si>
  <si>
    <r>
      <rPr>
        <sz val="12"/>
        <color theme="1"/>
        <rFont val="新細明體"/>
        <family val="2"/>
        <charset val="136"/>
      </rPr>
      <t>環境與文化資源學系社區與社會學習領域碩士在職專班</t>
    </r>
  </si>
  <si>
    <r>
      <rPr>
        <sz val="12"/>
        <color theme="1"/>
        <rFont val="新細明體"/>
        <family val="2"/>
        <charset val="136"/>
      </rPr>
      <t>幼兒教育學系碩士在職專班</t>
    </r>
  </si>
  <si>
    <r>
      <rPr>
        <sz val="12"/>
        <color theme="1"/>
        <rFont val="新細明體"/>
        <family val="2"/>
        <charset val="136"/>
      </rPr>
      <t>教育與學習科技學系碩士在職專班</t>
    </r>
  </si>
  <si>
    <r>
      <rPr>
        <sz val="12"/>
        <color theme="1"/>
        <rFont val="新細明體"/>
        <family val="2"/>
        <charset val="136"/>
      </rPr>
      <t>數理教育研究所碩士在職專班</t>
    </r>
  </si>
  <si>
    <r>
      <rPr>
        <sz val="12"/>
        <color theme="1"/>
        <rFont val="新細明體"/>
        <family val="2"/>
        <charset val="136"/>
      </rPr>
      <t>教育心理與諮商學系教育心理與諮商碩士在職專班</t>
    </r>
  </si>
  <si>
    <r>
      <rPr>
        <sz val="12"/>
        <color theme="1"/>
        <rFont val="新細明體"/>
        <family val="2"/>
        <charset val="136"/>
      </rPr>
      <t>竹師教育學院跨領域</t>
    </r>
    <r>
      <rPr>
        <sz val="12"/>
        <color theme="1"/>
        <rFont val="Times New Roman"/>
        <family val="1"/>
      </rPr>
      <t>STEAM</t>
    </r>
    <r>
      <rPr>
        <sz val="12"/>
        <color theme="1"/>
        <rFont val="新細明體"/>
        <family val="2"/>
        <charset val="136"/>
      </rPr>
      <t>教育碩士在職專班</t>
    </r>
  </si>
  <si>
    <r>
      <rPr>
        <sz val="12"/>
        <color theme="1"/>
        <rFont val="新細明體"/>
        <family val="2"/>
        <charset val="136"/>
      </rPr>
      <t>運動科學系碩士在職專班</t>
    </r>
  </si>
  <si>
    <r>
      <rPr>
        <sz val="12"/>
        <color theme="1"/>
        <rFont val="新細明體"/>
        <family val="2"/>
        <charset val="136"/>
      </rPr>
      <t>華德福教育碩士在職學位學程</t>
    </r>
  </si>
  <si>
    <r>
      <rPr>
        <sz val="12"/>
        <color theme="1"/>
        <rFont val="新細明體"/>
        <family val="2"/>
        <charset val="136"/>
      </rPr>
      <t>教育與學習科技學系馬來西亞境外碩士在職專班</t>
    </r>
  </si>
  <si>
    <r>
      <rPr>
        <sz val="12"/>
        <color theme="1"/>
        <rFont val="新細明體"/>
        <family val="2"/>
        <charset val="136"/>
      </rPr>
      <t>竹師教育學院</t>
    </r>
    <phoneticPr fontId="1" type="noConversion"/>
  </si>
  <si>
    <r>
      <rPr>
        <sz val="12"/>
        <color theme="1"/>
        <rFont val="新細明體"/>
        <family val="2"/>
        <charset val="136"/>
      </rPr>
      <t>藝術與設計學系美勞教師碩士在職專班</t>
    </r>
  </si>
  <si>
    <r>
      <rPr>
        <sz val="12"/>
        <color theme="1"/>
        <rFont val="新細明體"/>
        <family val="2"/>
        <charset val="136"/>
      </rPr>
      <t>音樂學系音樂碩士在職專班</t>
    </r>
  </si>
  <si>
    <r>
      <rPr>
        <sz val="12"/>
        <color theme="1"/>
        <rFont val="新細明體"/>
        <family val="2"/>
        <charset val="136"/>
      </rPr>
      <t>藝術學院</t>
    </r>
    <phoneticPr fontId="1" type="noConversion"/>
  </si>
  <si>
    <r>
      <rPr>
        <sz val="12"/>
        <color theme="1"/>
        <rFont val="新細明體"/>
        <family val="1"/>
        <charset val="136"/>
      </rPr>
      <t>中國語文學系語文碩士在職專班</t>
    </r>
    <phoneticPr fontId="1" type="noConversion"/>
  </si>
  <si>
    <r>
      <rPr>
        <sz val="12"/>
        <color theme="1"/>
        <rFont val="新細明體"/>
        <family val="2"/>
        <charset val="136"/>
      </rPr>
      <t>智慧製造跨院高階主管碩士在職學位學程</t>
    </r>
  </si>
  <si>
    <r>
      <rPr>
        <sz val="12"/>
        <color theme="1"/>
        <rFont val="新細明體"/>
        <family val="2"/>
        <charset val="136"/>
      </rPr>
      <t>全校不分院</t>
    </r>
    <phoneticPr fontId="1" type="noConversion"/>
  </si>
  <si>
    <r>
      <rPr>
        <sz val="12"/>
        <color theme="1"/>
        <rFont val="新細明體"/>
        <family val="2"/>
        <charset val="136"/>
      </rPr>
      <t>全校</t>
    </r>
    <phoneticPr fontId="1" type="noConversion"/>
  </si>
  <si>
    <r>
      <rPr>
        <sz val="12"/>
        <color theme="1"/>
        <rFont val="新細明體"/>
        <family val="2"/>
        <charset val="136"/>
      </rPr>
      <t>總計</t>
    </r>
    <phoneticPr fontId="1" type="noConversion"/>
  </si>
  <si>
    <t>Division of Guidance and Counseling, In-service Master Program of Educational Psychology and Counseling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</si>
</sst>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13.5"/>
      <color theme="1"/>
      <name val="Times New Roman"/>
      <family val="1"/>
    </font>
    <font>
      <b/>
      <sz val="13.5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6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6" fontId="18" fillId="3" borderId="14" xfId="0" applyNumberFormat="1" applyFont="1" applyFill="1" applyBorder="1" applyAlignment="1">
      <alignment horizontal="center"/>
    </xf>
    <xf numFmtId="176" fontId="19" fillId="3" borderId="1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zoomScale="90" zoomScaleNormal="90" workbookViewId="0">
      <pane xSplit="4" ySplit="4" topLeftCell="E104" activePane="bottomRight" state="frozen"/>
      <selection pane="topRight" activeCell="E1" sqref="E1"/>
      <selection pane="bottomLeft" activeCell="A5" sqref="A5"/>
      <selection pane="bottomRight" activeCell="E87" sqref="E87:Y87"/>
    </sheetView>
  </sheetViews>
  <sheetFormatPr defaultRowHeight="15.75" x14ac:dyDescent="0.25"/>
  <cols>
    <col min="1" max="1" width="16.375" style="10" customWidth="1"/>
    <col min="2" max="2" width="37.125" style="10" customWidth="1"/>
    <col min="3" max="4" width="31.5" style="10" customWidth="1"/>
    <col min="5" max="17" width="6.5" style="10" customWidth="1"/>
    <col min="18" max="25" width="6.875" style="10" customWidth="1"/>
    <col min="26" max="16384" width="9" style="10"/>
  </cols>
  <sheetData>
    <row r="1" spans="1:25" ht="19.5" x14ac:dyDescent="0.25">
      <c r="A1" s="30" t="s">
        <v>117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x14ac:dyDescent="0.25">
      <c r="A2" s="33" t="s">
        <v>118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x14ac:dyDescent="0.25">
      <c r="A3" s="36" t="s">
        <v>119</v>
      </c>
      <c r="B3" s="20" t="s">
        <v>8</v>
      </c>
      <c r="C3" s="36" t="s">
        <v>0</v>
      </c>
      <c r="D3" s="20" t="s">
        <v>9</v>
      </c>
      <c r="E3" s="38" t="s">
        <v>120</v>
      </c>
      <c r="F3" s="39"/>
      <c r="G3" s="40"/>
      <c r="H3" s="22" t="s">
        <v>121</v>
      </c>
      <c r="I3" s="23"/>
      <c r="J3" s="22" t="s">
        <v>122</v>
      </c>
      <c r="K3" s="23"/>
      <c r="L3" s="22" t="s">
        <v>123</v>
      </c>
      <c r="M3" s="23"/>
      <c r="N3" s="22" t="s">
        <v>124</v>
      </c>
      <c r="O3" s="23"/>
      <c r="P3" s="22" t="s">
        <v>125</v>
      </c>
      <c r="Q3" s="23"/>
      <c r="R3" s="22" t="s">
        <v>126</v>
      </c>
      <c r="S3" s="23"/>
      <c r="T3" s="22" t="s">
        <v>127</v>
      </c>
      <c r="U3" s="23"/>
      <c r="V3" s="22" t="s">
        <v>128</v>
      </c>
      <c r="W3" s="23"/>
      <c r="X3" s="22" t="s">
        <v>129</v>
      </c>
      <c r="Y3" s="23"/>
    </row>
    <row r="4" spans="1:25" x14ac:dyDescent="0.25">
      <c r="A4" s="37"/>
      <c r="B4" s="21"/>
      <c r="C4" s="37"/>
      <c r="D4" s="21"/>
      <c r="E4" s="11" t="s">
        <v>130</v>
      </c>
      <c r="F4" s="12" t="s">
        <v>131</v>
      </c>
      <c r="G4" s="12" t="s">
        <v>132</v>
      </c>
      <c r="H4" s="12" t="s">
        <v>131</v>
      </c>
      <c r="I4" s="12" t="s">
        <v>132</v>
      </c>
      <c r="J4" s="12" t="s">
        <v>131</v>
      </c>
      <c r="K4" s="12" t="s">
        <v>132</v>
      </c>
      <c r="L4" s="12" t="s">
        <v>131</v>
      </c>
      <c r="M4" s="12" t="s">
        <v>132</v>
      </c>
      <c r="N4" s="12" t="s">
        <v>131</v>
      </c>
      <c r="O4" s="12" t="s">
        <v>132</v>
      </c>
      <c r="P4" s="12" t="s">
        <v>131</v>
      </c>
      <c r="Q4" s="12" t="s">
        <v>132</v>
      </c>
      <c r="R4" s="12" t="s">
        <v>131</v>
      </c>
      <c r="S4" s="12" t="s">
        <v>132</v>
      </c>
      <c r="T4" s="12" t="s">
        <v>131</v>
      </c>
      <c r="U4" s="12" t="s">
        <v>132</v>
      </c>
      <c r="V4" s="12" t="s">
        <v>131</v>
      </c>
      <c r="W4" s="12" t="s">
        <v>132</v>
      </c>
      <c r="X4" s="12" t="s">
        <v>131</v>
      </c>
      <c r="Y4" s="12" t="s">
        <v>132</v>
      </c>
    </row>
    <row r="5" spans="1:25" ht="16.5" x14ac:dyDescent="0.25">
      <c r="A5" s="13" t="s">
        <v>133</v>
      </c>
      <c r="B5" s="7" t="s">
        <v>10</v>
      </c>
      <c r="C5" s="14" t="s">
        <v>134</v>
      </c>
      <c r="D5" s="8" t="s">
        <v>24</v>
      </c>
      <c r="E5" s="15">
        <v>16</v>
      </c>
      <c r="F5" s="15">
        <v>9</v>
      </c>
      <c r="G5" s="15">
        <v>7</v>
      </c>
      <c r="H5" s="15">
        <v>5</v>
      </c>
      <c r="I5" s="15">
        <v>2</v>
      </c>
      <c r="J5" s="15">
        <v>3</v>
      </c>
      <c r="K5" s="15">
        <v>4</v>
      </c>
      <c r="L5" s="15">
        <v>1</v>
      </c>
      <c r="M5" s="15">
        <v>1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6.5" x14ac:dyDescent="0.25">
      <c r="A6" s="13" t="s">
        <v>133</v>
      </c>
      <c r="B6" s="7" t="s">
        <v>10</v>
      </c>
      <c r="C6" s="14" t="s">
        <v>135</v>
      </c>
      <c r="D6" s="8" t="s">
        <v>25</v>
      </c>
      <c r="E6" s="15">
        <v>190</v>
      </c>
      <c r="F6" s="15">
        <v>125</v>
      </c>
      <c r="G6" s="15">
        <v>65</v>
      </c>
      <c r="H6" s="15">
        <v>68</v>
      </c>
      <c r="I6" s="15">
        <v>35</v>
      </c>
      <c r="J6" s="15">
        <v>48</v>
      </c>
      <c r="K6" s="15">
        <v>29</v>
      </c>
      <c r="L6" s="15">
        <v>6</v>
      </c>
      <c r="M6" s="15">
        <v>0</v>
      </c>
      <c r="N6" s="15">
        <v>3</v>
      </c>
      <c r="O6" s="15">
        <v>1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</row>
    <row r="7" spans="1:25" ht="16.5" x14ac:dyDescent="0.25">
      <c r="A7" s="13" t="s">
        <v>133</v>
      </c>
      <c r="B7" s="7" t="s">
        <v>10</v>
      </c>
      <c r="C7" s="14" t="s">
        <v>136</v>
      </c>
      <c r="D7" s="8" t="s">
        <v>26</v>
      </c>
      <c r="E7" s="15">
        <v>23</v>
      </c>
      <c r="F7" s="15">
        <v>15</v>
      </c>
      <c r="G7" s="15">
        <v>8</v>
      </c>
      <c r="H7" s="15">
        <v>6</v>
      </c>
      <c r="I7" s="15">
        <v>5</v>
      </c>
      <c r="J7" s="15">
        <v>7</v>
      </c>
      <c r="K7" s="15">
        <v>2</v>
      </c>
      <c r="L7" s="15">
        <v>0</v>
      </c>
      <c r="M7" s="15">
        <v>1</v>
      </c>
      <c r="N7" s="15">
        <v>2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6.5" x14ac:dyDescent="0.25">
      <c r="A8" s="13" t="s">
        <v>133</v>
      </c>
      <c r="B8" s="7" t="s">
        <v>10</v>
      </c>
      <c r="C8" s="14" t="s">
        <v>137</v>
      </c>
      <c r="D8" s="8" t="s">
        <v>27</v>
      </c>
      <c r="E8" s="15">
        <v>52</v>
      </c>
      <c r="F8" s="15">
        <v>46</v>
      </c>
      <c r="G8" s="15">
        <v>6</v>
      </c>
      <c r="H8" s="15">
        <v>21</v>
      </c>
      <c r="I8" s="15">
        <v>3</v>
      </c>
      <c r="J8" s="15">
        <v>16</v>
      </c>
      <c r="K8" s="15">
        <v>1</v>
      </c>
      <c r="L8" s="15">
        <v>7</v>
      </c>
      <c r="M8" s="15">
        <v>2</v>
      </c>
      <c r="N8" s="15">
        <v>2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6.5" x14ac:dyDescent="0.25">
      <c r="A9" s="13" t="s">
        <v>133</v>
      </c>
      <c r="B9" s="7" t="s">
        <v>10</v>
      </c>
      <c r="C9" s="14" t="s">
        <v>138</v>
      </c>
      <c r="D9" s="8" t="s">
        <v>28</v>
      </c>
      <c r="E9" s="15">
        <v>186</v>
      </c>
      <c r="F9" s="15">
        <v>158</v>
      </c>
      <c r="G9" s="15">
        <v>28</v>
      </c>
      <c r="H9" s="15">
        <v>76</v>
      </c>
      <c r="I9" s="15">
        <v>10</v>
      </c>
      <c r="J9" s="15">
        <v>53</v>
      </c>
      <c r="K9" s="15">
        <v>17</v>
      </c>
      <c r="L9" s="15">
        <v>18</v>
      </c>
      <c r="M9" s="15">
        <v>1</v>
      </c>
      <c r="N9" s="15">
        <v>11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31.5" x14ac:dyDescent="0.25">
      <c r="A10" s="13" t="s">
        <v>133</v>
      </c>
      <c r="B10" s="7" t="s">
        <v>10</v>
      </c>
      <c r="C10" s="14" t="s">
        <v>139</v>
      </c>
      <c r="D10" s="8" t="s">
        <v>29</v>
      </c>
      <c r="E10" s="15">
        <v>16</v>
      </c>
      <c r="F10" s="15">
        <v>13</v>
      </c>
      <c r="G10" s="15">
        <v>3</v>
      </c>
      <c r="H10" s="15">
        <v>4</v>
      </c>
      <c r="I10" s="15">
        <v>3</v>
      </c>
      <c r="J10" s="15">
        <v>6</v>
      </c>
      <c r="K10" s="15">
        <v>0</v>
      </c>
      <c r="L10" s="15">
        <v>3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6.5" x14ac:dyDescent="0.25">
      <c r="A11" s="13" t="s">
        <v>133</v>
      </c>
      <c r="B11" s="7" t="s">
        <v>10</v>
      </c>
      <c r="C11" s="14" t="s">
        <v>140</v>
      </c>
      <c r="D11" s="8" t="s">
        <v>30</v>
      </c>
      <c r="E11" s="15">
        <v>54</v>
      </c>
      <c r="F11" s="15">
        <v>43</v>
      </c>
      <c r="G11" s="15">
        <v>11</v>
      </c>
      <c r="H11" s="15">
        <v>19</v>
      </c>
      <c r="I11" s="15">
        <v>6</v>
      </c>
      <c r="J11" s="15">
        <v>20</v>
      </c>
      <c r="K11" s="15">
        <v>5</v>
      </c>
      <c r="L11" s="15">
        <v>4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6.5" x14ac:dyDescent="0.25">
      <c r="A12" s="17" t="s">
        <v>133</v>
      </c>
      <c r="B12" s="17" t="s">
        <v>10</v>
      </c>
      <c r="C12" s="17" t="s">
        <v>141</v>
      </c>
      <c r="D12" s="17" t="s">
        <v>31</v>
      </c>
      <c r="E12" s="18">
        <v>537</v>
      </c>
      <c r="F12" s="18">
        <v>409</v>
      </c>
      <c r="G12" s="18">
        <v>128</v>
      </c>
      <c r="H12" s="18">
        <v>199</v>
      </c>
      <c r="I12" s="18">
        <v>64</v>
      </c>
      <c r="J12" s="18">
        <v>153</v>
      </c>
      <c r="K12" s="18">
        <v>58</v>
      </c>
      <c r="L12" s="18">
        <v>39</v>
      </c>
      <c r="M12" s="18">
        <v>5</v>
      </c>
      <c r="N12" s="18">
        <v>18</v>
      </c>
      <c r="O12" s="18">
        <v>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16.5" x14ac:dyDescent="0.25">
      <c r="A13" s="13" t="s">
        <v>142</v>
      </c>
      <c r="B13" s="7" t="s">
        <v>11</v>
      </c>
      <c r="C13" s="14" t="s">
        <v>143</v>
      </c>
      <c r="D13" s="8" t="s">
        <v>32</v>
      </c>
      <c r="E13" s="15">
        <v>50</v>
      </c>
      <c r="F13" s="15">
        <v>22</v>
      </c>
      <c r="G13" s="15">
        <v>28</v>
      </c>
      <c r="H13" s="15">
        <v>10</v>
      </c>
      <c r="I13" s="15">
        <v>19</v>
      </c>
      <c r="J13" s="15">
        <v>11</v>
      </c>
      <c r="K13" s="15">
        <v>9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6.5" x14ac:dyDescent="0.25">
      <c r="A14" s="13" t="s">
        <v>142</v>
      </c>
      <c r="B14" s="7" t="s">
        <v>11</v>
      </c>
      <c r="C14" s="14" t="s">
        <v>144</v>
      </c>
      <c r="D14" s="8" t="s">
        <v>33</v>
      </c>
      <c r="E14" s="15">
        <v>185</v>
      </c>
      <c r="F14" s="15">
        <v>125</v>
      </c>
      <c r="G14" s="15">
        <v>60</v>
      </c>
      <c r="H14" s="15">
        <v>68</v>
      </c>
      <c r="I14" s="15">
        <v>36</v>
      </c>
      <c r="J14" s="15">
        <v>56</v>
      </c>
      <c r="K14" s="15">
        <v>21</v>
      </c>
      <c r="L14" s="15">
        <v>1</v>
      </c>
      <c r="M14" s="15">
        <v>2</v>
      </c>
      <c r="N14" s="15">
        <v>0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31.5" x14ac:dyDescent="0.25">
      <c r="A15" s="13" t="s">
        <v>142</v>
      </c>
      <c r="B15" s="7" t="s">
        <v>11</v>
      </c>
      <c r="C15" s="14" t="s">
        <v>145</v>
      </c>
      <c r="D15" s="8" t="s">
        <v>34</v>
      </c>
      <c r="E15" s="15">
        <v>4</v>
      </c>
      <c r="F15" s="15">
        <v>3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1</v>
      </c>
      <c r="N15" s="15">
        <v>1</v>
      </c>
      <c r="O15" s="15">
        <v>0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31.5" x14ac:dyDescent="0.25">
      <c r="A16" s="13" t="s">
        <v>142</v>
      </c>
      <c r="B16" s="7" t="s">
        <v>11</v>
      </c>
      <c r="C16" s="14" t="s">
        <v>146</v>
      </c>
      <c r="D16" s="8" t="s">
        <v>35</v>
      </c>
      <c r="E16" s="15">
        <v>205</v>
      </c>
      <c r="F16" s="15">
        <v>112</v>
      </c>
      <c r="G16" s="15">
        <v>93</v>
      </c>
      <c r="H16" s="15">
        <v>58</v>
      </c>
      <c r="I16" s="15">
        <v>47</v>
      </c>
      <c r="J16" s="15">
        <v>47</v>
      </c>
      <c r="K16" s="15">
        <v>41</v>
      </c>
      <c r="L16" s="15">
        <v>6</v>
      </c>
      <c r="M16" s="15">
        <v>5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47.25" x14ac:dyDescent="0.25">
      <c r="A17" s="13" t="s">
        <v>142</v>
      </c>
      <c r="B17" s="7" t="s">
        <v>11</v>
      </c>
      <c r="C17" s="14" t="s">
        <v>147</v>
      </c>
      <c r="D17" s="8" t="s">
        <v>36</v>
      </c>
      <c r="E17" s="15">
        <v>3</v>
      </c>
      <c r="F17" s="15">
        <v>3</v>
      </c>
      <c r="G17" s="15">
        <v>0</v>
      </c>
      <c r="H17" s="15">
        <v>0</v>
      </c>
      <c r="I17" s="15">
        <v>0</v>
      </c>
      <c r="J17" s="15">
        <v>3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47.25" x14ac:dyDescent="0.25">
      <c r="A18" s="13" t="s">
        <v>142</v>
      </c>
      <c r="B18" s="7" t="s">
        <v>11</v>
      </c>
      <c r="C18" s="14" t="s">
        <v>148</v>
      </c>
      <c r="D18" s="8" t="s">
        <v>37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47.25" x14ac:dyDescent="0.25">
      <c r="A19" s="13" t="s">
        <v>142</v>
      </c>
      <c r="B19" s="7" t="s">
        <v>11</v>
      </c>
      <c r="C19" s="14" t="s">
        <v>149</v>
      </c>
      <c r="D19" s="8" t="s">
        <v>38</v>
      </c>
      <c r="E19" s="15">
        <v>3</v>
      </c>
      <c r="F19" s="15">
        <v>2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2</v>
      </c>
      <c r="M19" s="15"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47.25" x14ac:dyDescent="0.25">
      <c r="A20" s="13" t="s">
        <v>142</v>
      </c>
      <c r="B20" s="7" t="s">
        <v>11</v>
      </c>
      <c r="C20" s="14" t="s">
        <v>150</v>
      </c>
      <c r="D20" s="8" t="s">
        <v>39</v>
      </c>
      <c r="E20" s="15">
        <v>3</v>
      </c>
      <c r="F20" s="15">
        <v>3</v>
      </c>
      <c r="G20" s="15">
        <v>0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47.25" x14ac:dyDescent="0.25">
      <c r="A21" s="13" t="s">
        <v>142</v>
      </c>
      <c r="B21" s="7" t="s">
        <v>11</v>
      </c>
      <c r="C21" s="14" t="s">
        <v>151</v>
      </c>
      <c r="D21" s="8" t="s">
        <v>40</v>
      </c>
      <c r="E21" s="15">
        <v>5</v>
      </c>
      <c r="F21" s="15">
        <v>5</v>
      </c>
      <c r="G21" s="15">
        <v>0</v>
      </c>
      <c r="H21" s="15">
        <v>0</v>
      </c>
      <c r="I21" s="15">
        <v>0</v>
      </c>
      <c r="J21" s="15">
        <v>5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47.25" x14ac:dyDescent="0.25">
      <c r="A22" s="13" t="s">
        <v>142</v>
      </c>
      <c r="B22" s="7" t="s">
        <v>11</v>
      </c>
      <c r="C22" s="14" t="s">
        <v>152</v>
      </c>
      <c r="D22" s="8" t="s">
        <v>41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6.5" x14ac:dyDescent="0.25">
      <c r="A23" s="13" t="s">
        <v>142</v>
      </c>
      <c r="B23" s="7" t="s">
        <v>11</v>
      </c>
      <c r="C23" s="14" t="s">
        <v>153</v>
      </c>
      <c r="D23" s="8" t="s">
        <v>42</v>
      </c>
      <c r="E23" s="15">
        <v>291</v>
      </c>
      <c r="F23" s="15">
        <v>205</v>
      </c>
      <c r="G23" s="15">
        <v>86</v>
      </c>
      <c r="H23" s="15">
        <v>103</v>
      </c>
      <c r="I23" s="15">
        <v>42</v>
      </c>
      <c r="J23" s="15">
        <v>73</v>
      </c>
      <c r="K23" s="15">
        <v>42</v>
      </c>
      <c r="L23" s="15">
        <v>23</v>
      </c>
      <c r="M23" s="15">
        <v>2</v>
      </c>
      <c r="N23" s="15">
        <v>6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6.5" x14ac:dyDescent="0.25">
      <c r="A24" s="13" t="s">
        <v>142</v>
      </c>
      <c r="B24" s="7" t="s">
        <v>11</v>
      </c>
      <c r="C24" s="14" t="s">
        <v>154</v>
      </c>
      <c r="D24" s="8" t="s">
        <v>43</v>
      </c>
      <c r="E24" s="15">
        <v>56</v>
      </c>
      <c r="F24" s="15">
        <v>43</v>
      </c>
      <c r="G24" s="15">
        <v>13</v>
      </c>
      <c r="H24" s="15">
        <v>16</v>
      </c>
      <c r="I24" s="15">
        <v>8</v>
      </c>
      <c r="J24" s="15">
        <v>19</v>
      </c>
      <c r="K24" s="15">
        <v>5</v>
      </c>
      <c r="L24" s="15">
        <v>8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6.5" x14ac:dyDescent="0.25">
      <c r="A25" s="13" t="s">
        <v>142</v>
      </c>
      <c r="B25" s="7" t="s">
        <v>11</v>
      </c>
      <c r="C25" s="14" t="s">
        <v>155</v>
      </c>
      <c r="D25" s="8" t="s">
        <v>44</v>
      </c>
      <c r="E25" s="15">
        <v>320</v>
      </c>
      <c r="F25" s="15">
        <v>260</v>
      </c>
      <c r="G25" s="15">
        <v>60</v>
      </c>
      <c r="H25" s="15">
        <v>133</v>
      </c>
      <c r="I25" s="15">
        <v>31</v>
      </c>
      <c r="J25" s="15">
        <v>104</v>
      </c>
      <c r="K25" s="15">
        <v>22</v>
      </c>
      <c r="L25" s="15">
        <v>17</v>
      </c>
      <c r="M25" s="15">
        <v>6</v>
      </c>
      <c r="N25" s="15">
        <v>6</v>
      </c>
      <c r="O25" s="15">
        <v>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6.5" x14ac:dyDescent="0.25">
      <c r="A26" s="17" t="s">
        <v>142</v>
      </c>
      <c r="B26" s="17" t="s">
        <v>11</v>
      </c>
      <c r="C26" s="17" t="s">
        <v>141</v>
      </c>
      <c r="D26" s="17" t="s">
        <v>31</v>
      </c>
      <c r="E26" s="18">
        <v>1125</v>
      </c>
      <c r="F26" s="18">
        <v>783</v>
      </c>
      <c r="G26" s="18">
        <v>342</v>
      </c>
      <c r="H26" s="18">
        <v>391</v>
      </c>
      <c r="I26" s="18">
        <v>183</v>
      </c>
      <c r="J26" s="18">
        <v>318</v>
      </c>
      <c r="K26" s="18">
        <v>140</v>
      </c>
      <c r="L26" s="18">
        <v>59</v>
      </c>
      <c r="M26" s="18">
        <v>17</v>
      </c>
      <c r="N26" s="18">
        <v>14</v>
      </c>
      <c r="O26" s="18">
        <v>2</v>
      </c>
      <c r="P26" s="18">
        <v>1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6.5" x14ac:dyDescent="0.25">
      <c r="A27" s="13" t="s">
        <v>156</v>
      </c>
      <c r="B27" s="7" t="s">
        <v>12</v>
      </c>
      <c r="C27" s="14" t="s">
        <v>157</v>
      </c>
      <c r="D27" s="8" t="s">
        <v>45</v>
      </c>
      <c r="E27" s="15">
        <v>40</v>
      </c>
      <c r="F27" s="15">
        <v>19</v>
      </c>
      <c r="G27" s="15">
        <v>21</v>
      </c>
      <c r="H27" s="15">
        <v>7</v>
      </c>
      <c r="I27" s="15">
        <v>10</v>
      </c>
      <c r="J27" s="15">
        <v>9</v>
      </c>
      <c r="K27" s="15">
        <v>9</v>
      </c>
      <c r="L27" s="15">
        <v>3</v>
      </c>
      <c r="M27" s="15">
        <v>2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31.5" x14ac:dyDescent="0.25">
      <c r="A28" s="13" t="s">
        <v>156</v>
      </c>
      <c r="B28" s="7" t="s">
        <v>12</v>
      </c>
      <c r="C28" s="14" t="s">
        <v>158</v>
      </c>
      <c r="D28" s="8" t="s">
        <v>46</v>
      </c>
      <c r="E28" s="15">
        <v>108</v>
      </c>
      <c r="F28" s="15">
        <v>52</v>
      </c>
      <c r="G28" s="15">
        <v>56</v>
      </c>
      <c r="H28" s="15">
        <v>17</v>
      </c>
      <c r="I28" s="15">
        <v>23</v>
      </c>
      <c r="J28" s="15">
        <v>25</v>
      </c>
      <c r="K28" s="15">
        <v>22</v>
      </c>
      <c r="L28" s="15">
        <v>10</v>
      </c>
      <c r="M28" s="15">
        <v>10</v>
      </c>
      <c r="N28" s="15">
        <v>0</v>
      </c>
      <c r="O28" s="15">
        <v>1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6.5" x14ac:dyDescent="0.25">
      <c r="A29" s="13" t="s">
        <v>156</v>
      </c>
      <c r="B29" s="7" t="s">
        <v>12</v>
      </c>
      <c r="C29" s="14" t="s">
        <v>159</v>
      </c>
      <c r="D29" s="8" t="s">
        <v>47</v>
      </c>
      <c r="E29" s="15">
        <v>197</v>
      </c>
      <c r="F29" s="15">
        <v>154</v>
      </c>
      <c r="G29" s="15">
        <v>43</v>
      </c>
      <c r="H29" s="15">
        <v>67</v>
      </c>
      <c r="I29" s="15">
        <v>21</v>
      </c>
      <c r="J29" s="15">
        <v>62</v>
      </c>
      <c r="K29" s="15">
        <v>18</v>
      </c>
      <c r="L29" s="15">
        <v>21</v>
      </c>
      <c r="M29" s="15">
        <v>4</v>
      </c>
      <c r="N29" s="15">
        <v>4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6.5" x14ac:dyDescent="0.25">
      <c r="A30" s="13" t="s">
        <v>156</v>
      </c>
      <c r="B30" s="7" t="s">
        <v>12</v>
      </c>
      <c r="C30" s="14" t="s">
        <v>160</v>
      </c>
      <c r="D30" s="8" t="s">
        <v>48</v>
      </c>
      <c r="E30" s="15">
        <v>44</v>
      </c>
      <c r="F30" s="15">
        <v>27</v>
      </c>
      <c r="G30" s="15">
        <v>17</v>
      </c>
      <c r="H30" s="15">
        <v>12</v>
      </c>
      <c r="I30" s="15">
        <v>9</v>
      </c>
      <c r="J30" s="15">
        <v>10</v>
      </c>
      <c r="K30" s="15">
        <v>5</v>
      </c>
      <c r="L30" s="15">
        <v>4</v>
      </c>
      <c r="M30" s="15">
        <v>2</v>
      </c>
      <c r="N30" s="15">
        <v>1</v>
      </c>
      <c r="O30" s="15">
        <v>1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6.5" x14ac:dyDescent="0.25">
      <c r="A31" s="17" t="s">
        <v>156</v>
      </c>
      <c r="B31" s="17" t="s">
        <v>12</v>
      </c>
      <c r="C31" s="17" t="s">
        <v>141</v>
      </c>
      <c r="D31" s="17" t="s">
        <v>31</v>
      </c>
      <c r="E31" s="18">
        <v>389</v>
      </c>
      <c r="F31" s="18">
        <v>252</v>
      </c>
      <c r="G31" s="18">
        <v>137</v>
      </c>
      <c r="H31" s="18">
        <v>103</v>
      </c>
      <c r="I31" s="18">
        <v>63</v>
      </c>
      <c r="J31" s="18">
        <v>106</v>
      </c>
      <c r="K31" s="18">
        <v>54</v>
      </c>
      <c r="L31" s="18">
        <v>38</v>
      </c>
      <c r="M31" s="18">
        <v>18</v>
      </c>
      <c r="N31" s="18">
        <v>5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6.5" x14ac:dyDescent="0.25">
      <c r="A32" s="13" t="s">
        <v>161</v>
      </c>
      <c r="B32" s="7" t="s">
        <v>13</v>
      </c>
      <c r="C32" s="14" t="s">
        <v>162</v>
      </c>
      <c r="D32" s="8" t="s">
        <v>49</v>
      </c>
      <c r="E32" s="15">
        <v>45</v>
      </c>
      <c r="F32" s="15">
        <v>15</v>
      </c>
      <c r="G32" s="15">
        <v>30</v>
      </c>
      <c r="H32" s="15">
        <v>3</v>
      </c>
      <c r="I32" s="15">
        <v>10</v>
      </c>
      <c r="J32" s="15">
        <v>3</v>
      </c>
      <c r="K32" s="15">
        <v>6</v>
      </c>
      <c r="L32" s="15">
        <v>4</v>
      </c>
      <c r="M32" s="15">
        <v>6</v>
      </c>
      <c r="N32" s="15">
        <v>5</v>
      </c>
      <c r="O32" s="15">
        <v>8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6.5" x14ac:dyDescent="0.25">
      <c r="A33" s="13" t="s">
        <v>161</v>
      </c>
      <c r="B33" s="7" t="s">
        <v>13</v>
      </c>
      <c r="C33" s="14" t="s">
        <v>163</v>
      </c>
      <c r="D33" s="8" t="s">
        <v>50</v>
      </c>
      <c r="E33" s="15">
        <v>87</v>
      </c>
      <c r="F33" s="15">
        <v>18</v>
      </c>
      <c r="G33" s="15">
        <v>69</v>
      </c>
      <c r="H33" s="15">
        <v>6</v>
      </c>
      <c r="I33" s="15">
        <v>15</v>
      </c>
      <c r="J33" s="15">
        <v>3</v>
      </c>
      <c r="K33" s="15">
        <v>18</v>
      </c>
      <c r="L33" s="15">
        <v>2</v>
      </c>
      <c r="M33" s="15">
        <v>15</v>
      </c>
      <c r="N33" s="15">
        <v>7</v>
      </c>
      <c r="O33" s="15">
        <v>21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6.5" x14ac:dyDescent="0.25">
      <c r="A34" s="13" t="s">
        <v>161</v>
      </c>
      <c r="B34" s="7" t="s">
        <v>13</v>
      </c>
      <c r="C34" s="14" t="s">
        <v>164</v>
      </c>
      <c r="D34" s="8" t="s">
        <v>51</v>
      </c>
      <c r="E34" s="15">
        <v>30</v>
      </c>
      <c r="F34" s="15">
        <v>4</v>
      </c>
      <c r="G34" s="15">
        <v>26</v>
      </c>
      <c r="H34" s="15">
        <v>2</v>
      </c>
      <c r="I34" s="15">
        <v>9</v>
      </c>
      <c r="J34" s="15">
        <v>0</v>
      </c>
      <c r="K34" s="15">
        <v>10</v>
      </c>
      <c r="L34" s="15">
        <v>0</v>
      </c>
      <c r="M34" s="15">
        <v>2</v>
      </c>
      <c r="N34" s="15">
        <v>2</v>
      </c>
      <c r="O34" s="15">
        <v>5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6.5" x14ac:dyDescent="0.25">
      <c r="A35" s="13" t="s">
        <v>161</v>
      </c>
      <c r="B35" s="7" t="s">
        <v>13</v>
      </c>
      <c r="C35" s="14" t="s">
        <v>165</v>
      </c>
      <c r="D35" s="8" t="s">
        <v>52</v>
      </c>
      <c r="E35" s="15">
        <v>38</v>
      </c>
      <c r="F35" s="15">
        <v>18</v>
      </c>
      <c r="G35" s="15">
        <v>20</v>
      </c>
      <c r="H35" s="15">
        <v>6</v>
      </c>
      <c r="I35" s="15">
        <v>3</v>
      </c>
      <c r="J35" s="15">
        <v>5</v>
      </c>
      <c r="K35" s="15">
        <v>2</v>
      </c>
      <c r="L35" s="15">
        <v>1</v>
      </c>
      <c r="M35" s="15">
        <v>2</v>
      </c>
      <c r="N35" s="15">
        <v>6</v>
      </c>
      <c r="O35" s="15">
        <v>12</v>
      </c>
      <c r="P35" s="15">
        <v>0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47.25" x14ac:dyDescent="0.25">
      <c r="A36" s="13" t="s">
        <v>161</v>
      </c>
      <c r="B36" s="7" t="s">
        <v>13</v>
      </c>
      <c r="C36" s="14" t="s">
        <v>166</v>
      </c>
      <c r="D36" s="8" t="s">
        <v>53</v>
      </c>
      <c r="E36" s="15">
        <v>8</v>
      </c>
      <c r="F36" s="15">
        <v>2</v>
      </c>
      <c r="G36" s="15">
        <v>6</v>
      </c>
      <c r="H36" s="15">
        <v>0</v>
      </c>
      <c r="I36" s="15">
        <v>3</v>
      </c>
      <c r="J36" s="15">
        <v>0</v>
      </c>
      <c r="K36" s="15">
        <v>0</v>
      </c>
      <c r="L36" s="15">
        <v>1</v>
      </c>
      <c r="M36" s="15">
        <v>3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6.5" x14ac:dyDescent="0.25">
      <c r="A37" s="13" t="s">
        <v>161</v>
      </c>
      <c r="B37" s="7" t="s">
        <v>13</v>
      </c>
      <c r="C37" s="14" t="s">
        <v>167</v>
      </c>
      <c r="D37" s="8" t="s">
        <v>54</v>
      </c>
      <c r="E37" s="15">
        <v>40</v>
      </c>
      <c r="F37" s="15">
        <v>18</v>
      </c>
      <c r="G37" s="15">
        <v>22</v>
      </c>
      <c r="H37" s="15">
        <v>3</v>
      </c>
      <c r="I37" s="15">
        <v>6</v>
      </c>
      <c r="J37" s="15">
        <v>7</v>
      </c>
      <c r="K37" s="15">
        <v>5</v>
      </c>
      <c r="L37" s="15">
        <v>3</v>
      </c>
      <c r="M37" s="15">
        <v>7</v>
      </c>
      <c r="N37" s="15">
        <v>5</v>
      </c>
      <c r="O37" s="15">
        <v>4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6.5" x14ac:dyDescent="0.25">
      <c r="A38" s="13" t="s">
        <v>161</v>
      </c>
      <c r="B38" s="7" t="s">
        <v>13</v>
      </c>
      <c r="C38" s="14" t="s">
        <v>168</v>
      </c>
      <c r="D38" s="8" t="s">
        <v>55</v>
      </c>
      <c r="E38" s="15">
        <v>31</v>
      </c>
      <c r="F38" s="15">
        <v>21</v>
      </c>
      <c r="G38" s="15">
        <v>10</v>
      </c>
      <c r="H38" s="15">
        <v>7</v>
      </c>
      <c r="I38" s="15">
        <v>5</v>
      </c>
      <c r="J38" s="15">
        <v>4</v>
      </c>
      <c r="K38" s="15">
        <v>3</v>
      </c>
      <c r="L38" s="15">
        <v>4</v>
      </c>
      <c r="M38" s="15">
        <v>2</v>
      </c>
      <c r="N38" s="15">
        <v>6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6.5" x14ac:dyDescent="0.25">
      <c r="A39" s="13" t="s">
        <v>161</v>
      </c>
      <c r="B39" s="7" t="s">
        <v>13</v>
      </c>
      <c r="C39" s="14" t="s">
        <v>169</v>
      </c>
      <c r="D39" s="8" t="s">
        <v>56</v>
      </c>
      <c r="E39" s="15">
        <v>42</v>
      </c>
      <c r="F39" s="15">
        <v>11</v>
      </c>
      <c r="G39" s="15">
        <v>31</v>
      </c>
      <c r="H39" s="15">
        <v>4</v>
      </c>
      <c r="I39" s="15">
        <v>9</v>
      </c>
      <c r="J39" s="15">
        <v>1</v>
      </c>
      <c r="K39" s="15">
        <v>8</v>
      </c>
      <c r="L39" s="15">
        <v>2</v>
      </c>
      <c r="M39" s="15">
        <v>11</v>
      </c>
      <c r="N39" s="15">
        <v>4</v>
      </c>
      <c r="O39" s="15">
        <v>3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6.5" x14ac:dyDescent="0.25">
      <c r="A40" s="13" t="s">
        <v>161</v>
      </c>
      <c r="B40" s="7" t="s">
        <v>13</v>
      </c>
      <c r="C40" s="14" t="s">
        <v>170</v>
      </c>
      <c r="D40" s="8" t="s">
        <v>57</v>
      </c>
      <c r="E40" s="15">
        <v>85</v>
      </c>
      <c r="F40" s="15">
        <v>51</v>
      </c>
      <c r="G40" s="15">
        <v>34</v>
      </c>
      <c r="H40" s="15">
        <v>20</v>
      </c>
      <c r="I40" s="15">
        <v>8</v>
      </c>
      <c r="J40" s="15">
        <v>11</v>
      </c>
      <c r="K40" s="15">
        <v>8</v>
      </c>
      <c r="L40" s="15">
        <v>5</v>
      </c>
      <c r="M40" s="15">
        <v>10</v>
      </c>
      <c r="N40" s="15">
        <v>15</v>
      </c>
      <c r="O40" s="15">
        <v>8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6.5" x14ac:dyDescent="0.25">
      <c r="A41" s="13" t="s">
        <v>161</v>
      </c>
      <c r="B41" s="7" t="s">
        <v>13</v>
      </c>
      <c r="C41" s="14" t="s">
        <v>171</v>
      </c>
      <c r="D41" s="8" t="s">
        <v>58</v>
      </c>
      <c r="E41" s="15">
        <v>46</v>
      </c>
      <c r="F41" s="15">
        <v>22</v>
      </c>
      <c r="G41" s="15">
        <v>24</v>
      </c>
      <c r="H41" s="15">
        <v>5</v>
      </c>
      <c r="I41" s="15">
        <v>7</v>
      </c>
      <c r="J41" s="15">
        <v>8</v>
      </c>
      <c r="K41" s="15">
        <v>4</v>
      </c>
      <c r="L41" s="15">
        <v>3</v>
      </c>
      <c r="M41" s="15">
        <v>4</v>
      </c>
      <c r="N41" s="15">
        <v>6</v>
      </c>
      <c r="O41" s="15">
        <v>9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6.5" x14ac:dyDescent="0.25">
      <c r="A42" s="17" t="s">
        <v>161</v>
      </c>
      <c r="B42" s="17" t="s">
        <v>13</v>
      </c>
      <c r="C42" s="17" t="s">
        <v>141</v>
      </c>
      <c r="D42" s="17" t="s">
        <v>31</v>
      </c>
      <c r="E42" s="18">
        <v>452</v>
      </c>
      <c r="F42" s="18">
        <v>180</v>
      </c>
      <c r="G42" s="18">
        <v>272</v>
      </c>
      <c r="H42" s="18">
        <v>56</v>
      </c>
      <c r="I42" s="18">
        <v>75</v>
      </c>
      <c r="J42" s="18">
        <v>42</v>
      </c>
      <c r="K42" s="18">
        <v>64</v>
      </c>
      <c r="L42" s="18">
        <v>25</v>
      </c>
      <c r="M42" s="18">
        <v>62</v>
      </c>
      <c r="N42" s="18">
        <v>57</v>
      </c>
      <c r="O42" s="18">
        <v>70</v>
      </c>
      <c r="P42" s="18">
        <v>0</v>
      </c>
      <c r="Q42" s="18">
        <v>1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16.5" x14ac:dyDescent="0.25">
      <c r="A43" s="13" t="s">
        <v>172</v>
      </c>
      <c r="B43" s="7" t="s">
        <v>14</v>
      </c>
      <c r="C43" s="14" t="s">
        <v>173</v>
      </c>
      <c r="D43" s="8" t="s">
        <v>59</v>
      </c>
      <c r="E43" s="15">
        <v>59</v>
      </c>
      <c r="F43" s="15">
        <v>31</v>
      </c>
      <c r="G43" s="15">
        <v>28</v>
      </c>
      <c r="H43" s="15">
        <v>18</v>
      </c>
      <c r="I43" s="15">
        <v>14</v>
      </c>
      <c r="J43" s="15">
        <v>8</v>
      </c>
      <c r="K43" s="15">
        <v>11</v>
      </c>
      <c r="L43" s="15">
        <v>4</v>
      </c>
      <c r="M43" s="15">
        <v>2</v>
      </c>
      <c r="N43" s="15">
        <v>1</v>
      </c>
      <c r="O43" s="15">
        <v>1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6.5" x14ac:dyDescent="0.25">
      <c r="A44" s="13" t="s">
        <v>172</v>
      </c>
      <c r="B44" s="7" t="s">
        <v>14</v>
      </c>
      <c r="C44" s="14" t="s">
        <v>174</v>
      </c>
      <c r="D44" s="8" t="s">
        <v>60</v>
      </c>
      <c r="E44" s="15">
        <v>63</v>
      </c>
      <c r="F44" s="15">
        <v>34</v>
      </c>
      <c r="G44" s="15">
        <v>29</v>
      </c>
      <c r="H44" s="15">
        <v>13</v>
      </c>
      <c r="I44" s="15">
        <v>16</v>
      </c>
      <c r="J44" s="15">
        <v>18</v>
      </c>
      <c r="K44" s="15">
        <v>12</v>
      </c>
      <c r="L44" s="15">
        <v>2</v>
      </c>
      <c r="M44" s="15">
        <v>1</v>
      </c>
      <c r="N44" s="15">
        <v>1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6.5" x14ac:dyDescent="0.25">
      <c r="A45" s="13" t="s">
        <v>172</v>
      </c>
      <c r="B45" s="7" t="s">
        <v>14</v>
      </c>
      <c r="C45" s="14" t="s">
        <v>175</v>
      </c>
      <c r="D45" s="8" t="s">
        <v>61</v>
      </c>
      <c r="E45" s="15">
        <v>38</v>
      </c>
      <c r="F45" s="15">
        <v>18</v>
      </c>
      <c r="G45" s="15">
        <v>20</v>
      </c>
      <c r="H45" s="15">
        <v>10</v>
      </c>
      <c r="I45" s="15">
        <v>11</v>
      </c>
      <c r="J45" s="15">
        <v>7</v>
      </c>
      <c r="K45" s="15">
        <v>8</v>
      </c>
      <c r="L45" s="15">
        <v>0</v>
      </c>
      <c r="M45" s="15">
        <v>1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6.5" x14ac:dyDescent="0.25">
      <c r="A46" s="13" t="s">
        <v>172</v>
      </c>
      <c r="B46" s="7" t="s">
        <v>14</v>
      </c>
      <c r="C46" s="14" t="s">
        <v>176</v>
      </c>
      <c r="D46" s="8" t="s">
        <v>62</v>
      </c>
      <c r="E46" s="15">
        <v>42</v>
      </c>
      <c r="F46" s="15">
        <v>18</v>
      </c>
      <c r="G46" s="15">
        <v>24</v>
      </c>
      <c r="H46" s="15">
        <v>7</v>
      </c>
      <c r="I46" s="15">
        <v>12</v>
      </c>
      <c r="J46" s="15">
        <v>10</v>
      </c>
      <c r="K46" s="15">
        <v>8</v>
      </c>
      <c r="L46" s="15">
        <v>0</v>
      </c>
      <c r="M46" s="15">
        <v>4</v>
      </c>
      <c r="N46" s="15">
        <v>1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6.5" x14ac:dyDescent="0.25">
      <c r="A47" s="13" t="s">
        <v>172</v>
      </c>
      <c r="B47" s="7" t="s">
        <v>14</v>
      </c>
      <c r="C47" s="14" t="s">
        <v>177</v>
      </c>
      <c r="D47" s="8" t="s">
        <v>63</v>
      </c>
      <c r="E47" s="15">
        <v>27</v>
      </c>
      <c r="F47" s="15">
        <v>16</v>
      </c>
      <c r="G47" s="15">
        <v>11</v>
      </c>
      <c r="H47" s="15">
        <v>5</v>
      </c>
      <c r="I47" s="15">
        <v>5</v>
      </c>
      <c r="J47" s="15">
        <v>9</v>
      </c>
      <c r="K47" s="15">
        <v>5</v>
      </c>
      <c r="L47" s="15">
        <v>1</v>
      </c>
      <c r="M47" s="15">
        <v>0</v>
      </c>
      <c r="N47" s="15">
        <v>1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6.5" x14ac:dyDescent="0.25">
      <c r="A48" s="17" t="s">
        <v>172</v>
      </c>
      <c r="B48" s="17" t="s">
        <v>14</v>
      </c>
      <c r="C48" s="17" t="s">
        <v>141</v>
      </c>
      <c r="D48" s="17" t="s">
        <v>31</v>
      </c>
      <c r="E48" s="18">
        <v>229</v>
      </c>
      <c r="F48" s="18">
        <v>117</v>
      </c>
      <c r="G48" s="18">
        <v>112</v>
      </c>
      <c r="H48" s="18">
        <v>53</v>
      </c>
      <c r="I48" s="18">
        <v>58</v>
      </c>
      <c r="J48" s="18">
        <v>52</v>
      </c>
      <c r="K48" s="18">
        <v>44</v>
      </c>
      <c r="L48" s="18">
        <v>7</v>
      </c>
      <c r="M48" s="18">
        <v>8</v>
      </c>
      <c r="N48" s="18">
        <v>5</v>
      </c>
      <c r="O48" s="18">
        <v>2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16.5" x14ac:dyDescent="0.25">
      <c r="A49" s="13" t="s">
        <v>178</v>
      </c>
      <c r="B49" s="7" t="s">
        <v>15</v>
      </c>
      <c r="C49" s="14" t="s">
        <v>179</v>
      </c>
      <c r="D49" s="8" t="s">
        <v>64</v>
      </c>
      <c r="E49" s="15">
        <v>151</v>
      </c>
      <c r="F49" s="15">
        <v>116</v>
      </c>
      <c r="G49" s="15">
        <v>35</v>
      </c>
      <c r="H49" s="15">
        <v>46</v>
      </c>
      <c r="I49" s="15">
        <v>15</v>
      </c>
      <c r="J49" s="15">
        <v>48</v>
      </c>
      <c r="K49" s="15">
        <v>12</v>
      </c>
      <c r="L49" s="15">
        <v>15</v>
      </c>
      <c r="M49" s="15">
        <v>6</v>
      </c>
      <c r="N49" s="15">
        <v>7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6.5" x14ac:dyDescent="0.25">
      <c r="A50" s="13" t="s">
        <v>178</v>
      </c>
      <c r="B50" s="7" t="s">
        <v>15</v>
      </c>
      <c r="C50" s="14" t="s">
        <v>180</v>
      </c>
      <c r="D50" s="8" t="s">
        <v>65</v>
      </c>
      <c r="E50" s="15">
        <v>394</v>
      </c>
      <c r="F50" s="15">
        <v>336</v>
      </c>
      <c r="G50" s="15">
        <v>58</v>
      </c>
      <c r="H50" s="15">
        <v>139</v>
      </c>
      <c r="I50" s="15">
        <v>27</v>
      </c>
      <c r="J50" s="15">
        <v>157</v>
      </c>
      <c r="K50" s="15">
        <v>26</v>
      </c>
      <c r="L50" s="15">
        <v>30</v>
      </c>
      <c r="M50" s="15">
        <v>3</v>
      </c>
      <c r="N50" s="15">
        <v>10</v>
      </c>
      <c r="O50" s="15">
        <v>2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6.5" x14ac:dyDescent="0.25">
      <c r="A51" s="13" t="s">
        <v>178</v>
      </c>
      <c r="B51" s="7" t="s">
        <v>15</v>
      </c>
      <c r="C51" s="14" t="s">
        <v>181</v>
      </c>
      <c r="D51" s="8" t="s">
        <v>66</v>
      </c>
      <c r="E51" s="15">
        <v>407</v>
      </c>
      <c r="F51" s="15">
        <v>342</v>
      </c>
      <c r="G51" s="15">
        <v>65</v>
      </c>
      <c r="H51" s="15">
        <v>124</v>
      </c>
      <c r="I51" s="15">
        <v>28</v>
      </c>
      <c r="J51" s="15">
        <v>140</v>
      </c>
      <c r="K51" s="15">
        <v>20</v>
      </c>
      <c r="L51" s="15">
        <v>59</v>
      </c>
      <c r="M51" s="15">
        <v>14</v>
      </c>
      <c r="N51" s="15">
        <v>19</v>
      </c>
      <c r="O51" s="15">
        <v>3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6.5" x14ac:dyDescent="0.25">
      <c r="A52" s="13" t="s">
        <v>178</v>
      </c>
      <c r="B52" s="7" t="s">
        <v>15</v>
      </c>
      <c r="C52" s="14" t="s">
        <v>182</v>
      </c>
      <c r="D52" s="8" t="s">
        <v>67</v>
      </c>
      <c r="E52" s="15">
        <v>195</v>
      </c>
      <c r="F52" s="15">
        <v>166</v>
      </c>
      <c r="G52" s="15">
        <v>29</v>
      </c>
      <c r="H52" s="15">
        <v>65</v>
      </c>
      <c r="I52" s="15">
        <v>17</v>
      </c>
      <c r="J52" s="15">
        <v>65</v>
      </c>
      <c r="K52" s="15">
        <v>9</v>
      </c>
      <c r="L52" s="15">
        <v>32</v>
      </c>
      <c r="M52" s="15">
        <v>3</v>
      </c>
      <c r="N52" s="15">
        <v>4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33" x14ac:dyDescent="0.25">
      <c r="A53" s="13" t="s">
        <v>178</v>
      </c>
      <c r="B53" s="7" t="s">
        <v>15</v>
      </c>
      <c r="C53" s="14" t="s">
        <v>183</v>
      </c>
      <c r="D53" s="8" t="s">
        <v>68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6.5" x14ac:dyDescent="0.25">
      <c r="A54" s="13" t="s">
        <v>178</v>
      </c>
      <c r="B54" s="7" t="s">
        <v>15</v>
      </c>
      <c r="C54" s="14" t="s">
        <v>184</v>
      </c>
      <c r="D54" s="8" t="s">
        <v>69</v>
      </c>
      <c r="E54" s="15">
        <v>46</v>
      </c>
      <c r="F54" s="15">
        <v>38</v>
      </c>
      <c r="G54" s="15">
        <v>8</v>
      </c>
      <c r="H54" s="15">
        <v>23</v>
      </c>
      <c r="I54" s="15">
        <v>4</v>
      </c>
      <c r="J54" s="15">
        <v>11</v>
      </c>
      <c r="K54" s="15">
        <v>3</v>
      </c>
      <c r="L54" s="15">
        <v>4</v>
      </c>
      <c r="M54" s="15">
        <v>1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6.5" x14ac:dyDescent="0.25">
      <c r="A55" s="13" t="s">
        <v>178</v>
      </c>
      <c r="B55" s="7" t="s">
        <v>15</v>
      </c>
      <c r="C55" s="14" t="s">
        <v>185</v>
      </c>
      <c r="D55" s="8" t="s">
        <v>70</v>
      </c>
      <c r="E55" s="15">
        <v>127</v>
      </c>
      <c r="F55" s="15">
        <v>102</v>
      </c>
      <c r="G55" s="15">
        <v>25</v>
      </c>
      <c r="H55" s="15">
        <v>42</v>
      </c>
      <c r="I55" s="15">
        <v>12</v>
      </c>
      <c r="J55" s="15">
        <v>40</v>
      </c>
      <c r="K55" s="15">
        <v>9</v>
      </c>
      <c r="L55" s="15">
        <v>17</v>
      </c>
      <c r="M55" s="15">
        <v>2</v>
      </c>
      <c r="N55" s="15">
        <v>3</v>
      </c>
      <c r="O55" s="15">
        <v>2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6.5" x14ac:dyDescent="0.25">
      <c r="A56" s="13" t="s">
        <v>178</v>
      </c>
      <c r="B56" s="7" t="s">
        <v>15</v>
      </c>
      <c r="C56" s="14" t="s">
        <v>186</v>
      </c>
      <c r="D56" s="8" t="s">
        <v>71</v>
      </c>
      <c r="E56" s="15">
        <v>149</v>
      </c>
      <c r="F56" s="15">
        <v>104</v>
      </c>
      <c r="G56" s="15">
        <v>45</v>
      </c>
      <c r="H56" s="15">
        <v>44</v>
      </c>
      <c r="I56" s="15">
        <v>23</v>
      </c>
      <c r="J56" s="15">
        <v>39</v>
      </c>
      <c r="K56" s="15">
        <v>13</v>
      </c>
      <c r="L56" s="15">
        <v>13</v>
      </c>
      <c r="M56" s="15">
        <v>8</v>
      </c>
      <c r="N56" s="15">
        <v>8</v>
      </c>
      <c r="O56" s="15">
        <v>1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6.5" x14ac:dyDescent="0.25">
      <c r="A57" s="17" t="s">
        <v>178</v>
      </c>
      <c r="B57" s="17" t="s">
        <v>15</v>
      </c>
      <c r="C57" s="17" t="s">
        <v>141</v>
      </c>
      <c r="D57" s="17" t="s">
        <v>31</v>
      </c>
      <c r="E57" s="18">
        <v>1469</v>
      </c>
      <c r="F57" s="18">
        <v>1204</v>
      </c>
      <c r="G57" s="18">
        <v>265</v>
      </c>
      <c r="H57" s="18">
        <v>483</v>
      </c>
      <c r="I57" s="18">
        <v>126</v>
      </c>
      <c r="J57" s="18">
        <v>500</v>
      </c>
      <c r="K57" s="18">
        <v>92</v>
      </c>
      <c r="L57" s="18">
        <v>170</v>
      </c>
      <c r="M57" s="18">
        <v>37</v>
      </c>
      <c r="N57" s="18">
        <v>51</v>
      </c>
      <c r="O57" s="18">
        <v>10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6.5" x14ac:dyDescent="0.25">
      <c r="A58" s="13" t="s">
        <v>187</v>
      </c>
      <c r="B58" s="7" t="s">
        <v>16</v>
      </c>
      <c r="C58" s="14" t="s">
        <v>188</v>
      </c>
      <c r="D58" s="8" t="s">
        <v>72</v>
      </c>
      <c r="E58" s="15">
        <v>54</v>
      </c>
      <c r="F58" s="15">
        <v>36</v>
      </c>
      <c r="G58" s="15">
        <v>18</v>
      </c>
      <c r="H58" s="15">
        <v>17</v>
      </c>
      <c r="I58" s="15">
        <v>9</v>
      </c>
      <c r="J58" s="15">
        <v>15</v>
      </c>
      <c r="K58" s="15">
        <v>8</v>
      </c>
      <c r="L58" s="15">
        <v>2</v>
      </c>
      <c r="M58" s="15">
        <v>1</v>
      </c>
      <c r="N58" s="15">
        <v>2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31.5" x14ac:dyDescent="0.25">
      <c r="A59" s="13" t="s">
        <v>187</v>
      </c>
      <c r="B59" s="7" t="s">
        <v>16</v>
      </c>
      <c r="C59" s="14" t="s">
        <v>189</v>
      </c>
      <c r="D59" s="8" t="s">
        <v>73</v>
      </c>
      <c r="E59" s="15">
        <v>69</v>
      </c>
      <c r="F59" s="15">
        <v>30</v>
      </c>
      <c r="G59" s="15">
        <v>39</v>
      </c>
      <c r="H59" s="15">
        <v>19</v>
      </c>
      <c r="I59" s="15">
        <v>18</v>
      </c>
      <c r="J59" s="15">
        <v>9</v>
      </c>
      <c r="K59" s="15">
        <v>20</v>
      </c>
      <c r="L59" s="15">
        <v>0</v>
      </c>
      <c r="M59" s="15">
        <v>0</v>
      </c>
      <c r="N59" s="15">
        <v>2</v>
      </c>
      <c r="O59" s="15">
        <v>1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6.5" x14ac:dyDescent="0.25">
      <c r="A60" s="13" t="s">
        <v>187</v>
      </c>
      <c r="B60" s="7" t="s">
        <v>16</v>
      </c>
      <c r="C60" s="14" t="s">
        <v>190</v>
      </c>
      <c r="D60" s="8" t="s">
        <v>74</v>
      </c>
      <c r="E60" s="15">
        <v>52</v>
      </c>
      <c r="F60" s="15">
        <v>10</v>
      </c>
      <c r="G60" s="15">
        <v>42</v>
      </c>
      <c r="H60" s="15">
        <v>3</v>
      </c>
      <c r="I60" s="15">
        <v>20</v>
      </c>
      <c r="J60" s="15">
        <v>5</v>
      </c>
      <c r="K60" s="15">
        <v>15</v>
      </c>
      <c r="L60" s="15">
        <v>0</v>
      </c>
      <c r="M60" s="15">
        <v>7</v>
      </c>
      <c r="N60" s="15">
        <v>2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6.5" x14ac:dyDescent="0.25">
      <c r="A61" s="13" t="s">
        <v>187</v>
      </c>
      <c r="B61" s="7" t="s">
        <v>16</v>
      </c>
      <c r="C61" s="14" t="s">
        <v>191</v>
      </c>
      <c r="D61" s="8" t="s">
        <v>75</v>
      </c>
      <c r="E61" s="15">
        <v>107</v>
      </c>
      <c r="F61" s="15">
        <v>42</v>
      </c>
      <c r="G61" s="15">
        <v>65</v>
      </c>
      <c r="H61" s="15">
        <v>6</v>
      </c>
      <c r="I61" s="15">
        <v>17</v>
      </c>
      <c r="J61" s="15">
        <v>13</v>
      </c>
      <c r="K61" s="15">
        <v>17</v>
      </c>
      <c r="L61" s="15">
        <v>10</v>
      </c>
      <c r="M61" s="15">
        <v>13</v>
      </c>
      <c r="N61" s="15">
        <v>13</v>
      </c>
      <c r="O61" s="15">
        <v>16</v>
      </c>
      <c r="P61" s="15">
        <v>0</v>
      </c>
      <c r="Q61" s="15">
        <v>2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6.5" x14ac:dyDescent="0.25">
      <c r="A62" s="13" t="s">
        <v>187</v>
      </c>
      <c r="B62" s="7" t="s">
        <v>16</v>
      </c>
      <c r="C62" s="14" t="s">
        <v>192</v>
      </c>
      <c r="D62" s="8" t="s">
        <v>76</v>
      </c>
      <c r="E62" s="15">
        <v>44</v>
      </c>
      <c r="F62" s="15">
        <v>26</v>
      </c>
      <c r="G62" s="15">
        <v>18</v>
      </c>
      <c r="H62" s="15">
        <v>11</v>
      </c>
      <c r="I62" s="15">
        <v>12</v>
      </c>
      <c r="J62" s="15">
        <v>12</v>
      </c>
      <c r="K62" s="15">
        <v>6</v>
      </c>
      <c r="L62" s="15">
        <v>2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6.5" x14ac:dyDescent="0.25">
      <c r="A63" s="13" t="s">
        <v>187</v>
      </c>
      <c r="B63" s="7" t="s">
        <v>16</v>
      </c>
      <c r="C63" s="14" t="s">
        <v>193</v>
      </c>
      <c r="D63" s="8" t="s">
        <v>16</v>
      </c>
      <c r="E63" s="15">
        <v>63</v>
      </c>
      <c r="F63" s="15">
        <v>25</v>
      </c>
      <c r="G63" s="15">
        <v>38</v>
      </c>
      <c r="H63" s="15">
        <v>11</v>
      </c>
      <c r="I63" s="15">
        <v>21</v>
      </c>
      <c r="J63" s="15">
        <v>13</v>
      </c>
      <c r="K63" s="15">
        <v>15</v>
      </c>
      <c r="L63" s="15">
        <v>1</v>
      </c>
      <c r="M63" s="15">
        <v>2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6.5" x14ac:dyDescent="0.25">
      <c r="A64" s="17" t="s">
        <v>187</v>
      </c>
      <c r="B64" s="17" t="s">
        <v>16</v>
      </c>
      <c r="C64" s="17" t="s">
        <v>141</v>
      </c>
      <c r="D64" s="17" t="s">
        <v>31</v>
      </c>
      <c r="E64" s="18">
        <v>389</v>
      </c>
      <c r="F64" s="18">
        <v>169</v>
      </c>
      <c r="G64" s="18">
        <v>220</v>
      </c>
      <c r="H64" s="18">
        <v>67</v>
      </c>
      <c r="I64" s="18">
        <v>97</v>
      </c>
      <c r="J64" s="18">
        <v>67</v>
      </c>
      <c r="K64" s="18">
        <v>81</v>
      </c>
      <c r="L64" s="18">
        <v>15</v>
      </c>
      <c r="M64" s="18">
        <v>23</v>
      </c>
      <c r="N64" s="18">
        <v>20</v>
      </c>
      <c r="O64" s="18">
        <v>17</v>
      </c>
      <c r="P64" s="18">
        <v>0</v>
      </c>
      <c r="Q64" s="18">
        <v>2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16.5" x14ac:dyDescent="0.25">
      <c r="A65" s="13" t="s">
        <v>194</v>
      </c>
      <c r="B65" s="7" t="s">
        <v>17</v>
      </c>
      <c r="C65" s="14" t="s">
        <v>195</v>
      </c>
      <c r="D65" s="8" t="s">
        <v>77</v>
      </c>
      <c r="E65" s="15">
        <v>4</v>
      </c>
      <c r="F65" s="15">
        <v>2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2</v>
      </c>
      <c r="O65" s="15">
        <v>2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6.5" x14ac:dyDescent="0.25">
      <c r="A66" s="17" t="s">
        <v>194</v>
      </c>
      <c r="B66" s="17" t="s">
        <v>17</v>
      </c>
      <c r="C66" s="17" t="s">
        <v>141</v>
      </c>
      <c r="D66" s="17" t="s">
        <v>31</v>
      </c>
      <c r="E66" s="18">
        <v>4</v>
      </c>
      <c r="F66" s="18">
        <v>2</v>
      </c>
      <c r="G66" s="18">
        <v>2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2</v>
      </c>
      <c r="O66" s="18">
        <v>2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16.5" x14ac:dyDescent="0.25">
      <c r="A67" s="13" t="s">
        <v>196</v>
      </c>
      <c r="B67" s="7" t="s">
        <v>18</v>
      </c>
      <c r="C67" s="8" t="s">
        <v>197</v>
      </c>
      <c r="D67" s="8" t="s">
        <v>78</v>
      </c>
      <c r="E67" s="16">
        <f>F67+G67</f>
        <v>58</v>
      </c>
      <c r="F67" s="16">
        <f>H67+J67+L67+N67+P67+R67+T67+V67+X67</f>
        <v>23</v>
      </c>
      <c r="G67" s="16">
        <f>I67+K67+M67+O67+Q67+S67+U67+W67+Y67</f>
        <v>35</v>
      </c>
      <c r="H67" s="16">
        <v>9</v>
      </c>
      <c r="I67" s="16">
        <v>13</v>
      </c>
      <c r="J67" s="16">
        <v>6</v>
      </c>
      <c r="K67" s="16">
        <v>8</v>
      </c>
      <c r="L67" s="16">
        <v>6</v>
      </c>
      <c r="M67" s="16">
        <v>7</v>
      </c>
      <c r="N67" s="16">
        <v>1</v>
      </c>
      <c r="O67" s="16">
        <v>4</v>
      </c>
      <c r="P67" s="16">
        <v>1</v>
      </c>
      <c r="Q67" s="16">
        <v>3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</row>
    <row r="68" spans="1:25" ht="16.5" x14ac:dyDescent="0.25">
      <c r="A68" s="13" t="s">
        <v>196</v>
      </c>
      <c r="B68" s="7" t="s">
        <v>18</v>
      </c>
      <c r="C68" s="8" t="s">
        <v>198</v>
      </c>
      <c r="D68" s="8" t="s">
        <v>79</v>
      </c>
      <c r="E68" s="16">
        <f t="shared" ref="E68:E76" si="0">F68+G68</f>
        <v>64</v>
      </c>
      <c r="F68" s="16">
        <f t="shared" ref="F68:F76" si="1">H68+J68+L68+N68+P68+R68+T68+V68+X68</f>
        <v>5</v>
      </c>
      <c r="G68" s="16">
        <f t="shared" ref="G68:G76" si="2">I68+K68+M68+O68+Q68+S68+U68+W68+Y68</f>
        <v>59</v>
      </c>
      <c r="H68" s="16">
        <v>3</v>
      </c>
      <c r="I68" s="16">
        <v>19</v>
      </c>
      <c r="J68" s="16">
        <v>2</v>
      </c>
      <c r="K68" s="16">
        <v>18</v>
      </c>
      <c r="L68" s="16">
        <v>0</v>
      </c>
      <c r="M68" s="16">
        <v>14</v>
      </c>
      <c r="N68" s="16">
        <v>0</v>
      </c>
      <c r="O68" s="16">
        <v>8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</row>
    <row r="69" spans="1:25" ht="16.5" x14ac:dyDescent="0.25">
      <c r="A69" s="13" t="s">
        <v>196</v>
      </c>
      <c r="B69" s="7" t="s">
        <v>18</v>
      </c>
      <c r="C69" s="8" t="s">
        <v>199</v>
      </c>
      <c r="D69" s="8" t="s">
        <v>80</v>
      </c>
      <c r="E69" s="16">
        <f t="shared" si="0"/>
        <v>139</v>
      </c>
      <c r="F69" s="16">
        <f t="shared" si="1"/>
        <v>24</v>
      </c>
      <c r="G69" s="16">
        <f t="shared" si="2"/>
        <v>115</v>
      </c>
      <c r="H69" s="16">
        <v>7</v>
      </c>
      <c r="I69" s="16">
        <v>38</v>
      </c>
      <c r="J69" s="16">
        <v>6</v>
      </c>
      <c r="K69" s="16">
        <v>30</v>
      </c>
      <c r="L69" s="16">
        <v>4</v>
      </c>
      <c r="M69" s="16">
        <v>19</v>
      </c>
      <c r="N69" s="16">
        <v>5</v>
      </c>
      <c r="O69" s="16">
        <v>16</v>
      </c>
      <c r="P69" s="16">
        <v>2</v>
      </c>
      <c r="Q69" s="16">
        <v>3</v>
      </c>
      <c r="R69" s="16">
        <v>0</v>
      </c>
      <c r="S69" s="16">
        <v>9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</row>
    <row r="70" spans="1:25" ht="16.5" x14ac:dyDescent="0.25">
      <c r="A70" s="13" t="s">
        <v>196</v>
      </c>
      <c r="B70" s="7" t="s">
        <v>18</v>
      </c>
      <c r="C70" s="8" t="s">
        <v>200</v>
      </c>
      <c r="D70" s="8" t="s">
        <v>81</v>
      </c>
      <c r="E70" s="16">
        <f t="shared" si="0"/>
        <v>36</v>
      </c>
      <c r="F70" s="16">
        <f t="shared" si="1"/>
        <v>4</v>
      </c>
      <c r="G70" s="16">
        <f t="shared" si="2"/>
        <v>32</v>
      </c>
      <c r="H70" s="16">
        <v>1</v>
      </c>
      <c r="I70" s="16">
        <v>6</v>
      </c>
      <c r="J70" s="16">
        <v>2</v>
      </c>
      <c r="K70" s="16">
        <v>9</v>
      </c>
      <c r="L70" s="16">
        <v>1</v>
      </c>
      <c r="M70" s="16">
        <v>4</v>
      </c>
      <c r="N70" s="16">
        <v>0</v>
      </c>
      <c r="O70" s="16">
        <v>10</v>
      </c>
      <c r="P70" s="16">
        <v>0</v>
      </c>
      <c r="Q70" s="16">
        <v>2</v>
      </c>
      <c r="R70" s="16">
        <v>0</v>
      </c>
      <c r="S70" s="16">
        <v>1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6.5" x14ac:dyDescent="0.25">
      <c r="A71" s="13" t="s">
        <v>196</v>
      </c>
      <c r="B71" s="7" t="s">
        <v>18</v>
      </c>
      <c r="C71" s="8" t="s">
        <v>201</v>
      </c>
      <c r="D71" s="8" t="s">
        <v>82</v>
      </c>
      <c r="E71" s="16">
        <f t="shared" si="0"/>
        <v>71</v>
      </c>
      <c r="F71" s="16">
        <f t="shared" si="1"/>
        <v>30</v>
      </c>
      <c r="G71" s="16">
        <f t="shared" si="2"/>
        <v>41</v>
      </c>
      <c r="H71" s="16">
        <v>6</v>
      </c>
      <c r="I71" s="16">
        <v>20</v>
      </c>
      <c r="J71" s="16">
        <v>16</v>
      </c>
      <c r="K71" s="16">
        <v>9</v>
      </c>
      <c r="L71" s="16">
        <v>4</v>
      </c>
      <c r="M71" s="16">
        <v>7</v>
      </c>
      <c r="N71" s="16">
        <v>4</v>
      </c>
      <c r="O71" s="16">
        <v>5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31.5" x14ac:dyDescent="0.25">
      <c r="A72" s="13" t="s">
        <v>196</v>
      </c>
      <c r="B72" s="7" t="s">
        <v>18</v>
      </c>
      <c r="C72" s="8" t="s">
        <v>202</v>
      </c>
      <c r="D72" s="8" t="s">
        <v>83</v>
      </c>
      <c r="E72" s="16">
        <f t="shared" si="0"/>
        <v>73</v>
      </c>
      <c r="F72" s="16">
        <f t="shared" si="1"/>
        <v>34</v>
      </c>
      <c r="G72" s="16">
        <f t="shared" si="2"/>
        <v>39</v>
      </c>
      <c r="H72" s="16">
        <v>12</v>
      </c>
      <c r="I72" s="16">
        <v>15</v>
      </c>
      <c r="J72" s="16">
        <v>11</v>
      </c>
      <c r="K72" s="16">
        <v>15</v>
      </c>
      <c r="L72" s="16">
        <v>6</v>
      </c>
      <c r="M72" s="16">
        <v>3</v>
      </c>
      <c r="N72" s="16">
        <v>4</v>
      </c>
      <c r="O72" s="16">
        <v>4</v>
      </c>
      <c r="P72" s="16">
        <v>1</v>
      </c>
      <c r="Q72" s="16">
        <v>2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</row>
    <row r="73" spans="1:25" ht="29.25" customHeight="1" x14ac:dyDescent="0.25">
      <c r="A73" s="13" t="s">
        <v>196</v>
      </c>
      <c r="B73" s="7" t="s">
        <v>18</v>
      </c>
      <c r="C73" s="8" t="s">
        <v>203</v>
      </c>
      <c r="D73" s="8" t="s">
        <v>84</v>
      </c>
      <c r="E73" s="16">
        <f t="shared" si="0"/>
        <v>147</v>
      </c>
      <c r="F73" s="16">
        <f t="shared" si="1"/>
        <v>38</v>
      </c>
      <c r="G73" s="16">
        <f t="shared" si="2"/>
        <v>109</v>
      </c>
      <c r="H73" s="16">
        <v>9</v>
      </c>
      <c r="I73" s="16">
        <v>33</v>
      </c>
      <c r="J73" s="16">
        <v>6</v>
      </c>
      <c r="K73" s="16">
        <v>31</v>
      </c>
      <c r="L73" s="16">
        <v>9</v>
      </c>
      <c r="M73" s="16">
        <v>20</v>
      </c>
      <c r="N73" s="16">
        <v>13</v>
      </c>
      <c r="O73" s="16">
        <v>21</v>
      </c>
      <c r="P73" s="16">
        <v>1</v>
      </c>
      <c r="Q73" s="16">
        <v>2</v>
      </c>
      <c r="R73" s="16">
        <v>0</v>
      </c>
      <c r="S73" s="16">
        <v>1</v>
      </c>
      <c r="T73" s="16">
        <v>0</v>
      </c>
      <c r="U73" s="16">
        <v>1</v>
      </c>
      <c r="V73" s="16">
        <v>0</v>
      </c>
      <c r="W73" s="16">
        <v>0</v>
      </c>
      <c r="X73" s="16">
        <v>0</v>
      </c>
      <c r="Y73" s="16">
        <v>0</v>
      </c>
    </row>
    <row r="74" spans="1:25" ht="16.5" x14ac:dyDescent="0.25">
      <c r="A74" s="13" t="s">
        <v>196</v>
      </c>
      <c r="B74" s="7" t="s">
        <v>18</v>
      </c>
      <c r="C74" s="8" t="s">
        <v>204</v>
      </c>
      <c r="D74" s="8" t="s">
        <v>85</v>
      </c>
      <c r="E74" s="16">
        <f t="shared" si="0"/>
        <v>58</v>
      </c>
      <c r="F74" s="16">
        <f t="shared" si="1"/>
        <v>4</v>
      </c>
      <c r="G74" s="16">
        <f t="shared" si="2"/>
        <v>54</v>
      </c>
      <c r="H74" s="16">
        <v>3</v>
      </c>
      <c r="I74" s="16">
        <v>21</v>
      </c>
      <c r="J74" s="16">
        <v>0</v>
      </c>
      <c r="K74" s="16">
        <v>11</v>
      </c>
      <c r="L74" s="16">
        <v>1</v>
      </c>
      <c r="M74" s="16">
        <v>12</v>
      </c>
      <c r="N74" s="16">
        <v>0</v>
      </c>
      <c r="O74" s="16">
        <v>7</v>
      </c>
      <c r="P74" s="16">
        <v>0</v>
      </c>
      <c r="Q74" s="16">
        <v>1</v>
      </c>
      <c r="R74" s="16">
        <v>0</v>
      </c>
      <c r="S74" s="16">
        <v>2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6.5" x14ac:dyDescent="0.25">
      <c r="A75" s="13" t="s">
        <v>196</v>
      </c>
      <c r="B75" s="7" t="s">
        <v>18</v>
      </c>
      <c r="C75" s="8" t="s">
        <v>205</v>
      </c>
      <c r="D75" s="8" t="s">
        <v>86</v>
      </c>
      <c r="E75" s="16">
        <f t="shared" si="0"/>
        <v>46</v>
      </c>
      <c r="F75" s="16">
        <f t="shared" si="1"/>
        <v>20</v>
      </c>
      <c r="G75" s="16">
        <f t="shared" si="2"/>
        <v>26</v>
      </c>
      <c r="H75" s="16">
        <v>10</v>
      </c>
      <c r="I75" s="16">
        <v>9</v>
      </c>
      <c r="J75" s="16">
        <v>6</v>
      </c>
      <c r="K75" s="16">
        <v>11</v>
      </c>
      <c r="L75" s="16">
        <v>0</v>
      </c>
      <c r="M75" s="16">
        <v>4</v>
      </c>
      <c r="N75" s="16">
        <v>3</v>
      </c>
      <c r="O75" s="16">
        <v>2</v>
      </c>
      <c r="P75" s="16">
        <v>1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31.5" x14ac:dyDescent="0.25">
      <c r="A76" s="13" t="s">
        <v>196</v>
      </c>
      <c r="B76" s="7" t="s">
        <v>18</v>
      </c>
      <c r="C76" s="8" t="s">
        <v>206</v>
      </c>
      <c r="D76" s="8" t="s">
        <v>87</v>
      </c>
      <c r="E76" s="16">
        <f t="shared" si="0"/>
        <v>60</v>
      </c>
      <c r="F76" s="16">
        <f t="shared" si="1"/>
        <v>17</v>
      </c>
      <c r="G76" s="16">
        <f t="shared" si="2"/>
        <v>43</v>
      </c>
      <c r="H76" s="16">
        <v>5</v>
      </c>
      <c r="I76" s="16">
        <v>8</v>
      </c>
      <c r="J76" s="16">
        <v>3</v>
      </c>
      <c r="K76" s="16">
        <v>14</v>
      </c>
      <c r="L76" s="16">
        <v>3</v>
      </c>
      <c r="M76" s="16">
        <v>4</v>
      </c>
      <c r="N76" s="16">
        <v>6</v>
      </c>
      <c r="O76" s="16">
        <v>11</v>
      </c>
      <c r="P76" s="16">
        <v>0</v>
      </c>
      <c r="Q76" s="16">
        <v>2</v>
      </c>
      <c r="R76" s="16">
        <v>0</v>
      </c>
      <c r="S76" s="16">
        <v>4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25" ht="16.5" x14ac:dyDescent="0.25">
      <c r="A77" s="17" t="s">
        <v>196</v>
      </c>
      <c r="B77" s="17" t="s">
        <v>18</v>
      </c>
      <c r="C77" s="17" t="s">
        <v>141</v>
      </c>
      <c r="D77" s="17" t="s">
        <v>31</v>
      </c>
      <c r="E77" s="18">
        <f>SUM(E67:E76)</f>
        <v>752</v>
      </c>
      <c r="F77" s="18">
        <f>H77+J77+L77+N77+P77+R77+T77+V77+X77</f>
        <v>199</v>
      </c>
      <c r="G77" s="18">
        <f>I77+K77+M77+O77+Q77+S77+U77+W77+Y77</f>
        <v>553</v>
      </c>
      <c r="H77" s="18">
        <f>SUM(H67:H76)</f>
        <v>65</v>
      </c>
      <c r="I77" s="18">
        <f t="shared" ref="I77:Y77" si="3">SUM(I67:I76)</f>
        <v>182</v>
      </c>
      <c r="J77" s="18">
        <f t="shared" si="3"/>
        <v>58</v>
      </c>
      <c r="K77" s="18">
        <f t="shared" si="3"/>
        <v>156</v>
      </c>
      <c r="L77" s="18">
        <f t="shared" si="3"/>
        <v>34</v>
      </c>
      <c r="M77" s="18">
        <f t="shared" si="3"/>
        <v>94</v>
      </c>
      <c r="N77" s="18">
        <f t="shared" si="3"/>
        <v>36</v>
      </c>
      <c r="O77" s="18">
        <f t="shared" si="3"/>
        <v>88</v>
      </c>
      <c r="P77" s="18">
        <f t="shared" si="3"/>
        <v>6</v>
      </c>
      <c r="Q77" s="18">
        <f t="shared" si="3"/>
        <v>15</v>
      </c>
      <c r="R77" s="18">
        <f t="shared" si="3"/>
        <v>0</v>
      </c>
      <c r="S77" s="18">
        <f t="shared" si="3"/>
        <v>17</v>
      </c>
      <c r="T77" s="18">
        <f t="shared" si="3"/>
        <v>0</v>
      </c>
      <c r="U77" s="18">
        <f t="shared" si="3"/>
        <v>1</v>
      </c>
      <c r="V77" s="18">
        <f t="shared" si="3"/>
        <v>0</v>
      </c>
      <c r="W77" s="18">
        <f t="shared" si="3"/>
        <v>0</v>
      </c>
      <c r="X77" s="18">
        <f t="shared" si="3"/>
        <v>0</v>
      </c>
      <c r="Y77" s="18">
        <f t="shared" si="3"/>
        <v>0</v>
      </c>
    </row>
    <row r="78" spans="1:25" ht="16.5" x14ac:dyDescent="0.25">
      <c r="A78" s="13" t="s">
        <v>207</v>
      </c>
      <c r="B78" s="7" t="s">
        <v>19</v>
      </c>
      <c r="C78" s="8" t="s">
        <v>208</v>
      </c>
      <c r="D78" s="8" t="s">
        <v>88</v>
      </c>
      <c r="E78" s="16">
        <f>F78+G78</f>
        <v>86</v>
      </c>
      <c r="F78" s="16">
        <f>H78+J78+L78+N78+P78+R78+T78+V78+X78</f>
        <v>23</v>
      </c>
      <c r="G78" s="16">
        <f>I78+K78+M78+O78+Q78+S78+U78+W78+Y78</f>
        <v>63</v>
      </c>
      <c r="H78" s="16">
        <v>3</v>
      </c>
      <c r="I78" s="16">
        <v>22</v>
      </c>
      <c r="J78" s="16">
        <v>8</v>
      </c>
      <c r="K78" s="16">
        <v>16</v>
      </c>
      <c r="L78" s="16">
        <v>9</v>
      </c>
      <c r="M78" s="16">
        <v>13</v>
      </c>
      <c r="N78" s="16">
        <v>3</v>
      </c>
      <c r="O78" s="16">
        <v>11</v>
      </c>
      <c r="P78" s="16">
        <v>0</v>
      </c>
      <c r="Q78" s="16">
        <v>0</v>
      </c>
      <c r="R78" s="16">
        <v>0</v>
      </c>
      <c r="S78" s="16">
        <v>1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</row>
    <row r="79" spans="1:25" ht="16.5" x14ac:dyDescent="0.25">
      <c r="A79" s="13" t="s">
        <v>207</v>
      </c>
      <c r="B79" s="7" t="s">
        <v>19</v>
      </c>
      <c r="C79" s="8" t="s">
        <v>209</v>
      </c>
      <c r="D79" s="8" t="s">
        <v>89</v>
      </c>
      <c r="E79" s="16">
        <f>F79+G79</f>
        <v>68</v>
      </c>
      <c r="F79" s="16">
        <f t="shared" ref="F79:F80" si="4">H79+J79+L79+N79+P79+R79+T79+V79+X79</f>
        <v>20</v>
      </c>
      <c r="G79" s="16">
        <f t="shared" ref="G79:G80" si="5">I79+K79+M79+O79+Q79+S79+U79+W79+Y79</f>
        <v>48</v>
      </c>
      <c r="H79" s="16">
        <v>6</v>
      </c>
      <c r="I79" s="16">
        <v>15</v>
      </c>
      <c r="J79" s="16">
        <v>5</v>
      </c>
      <c r="K79" s="16">
        <v>15</v>
      </c>
      <c r="L79" s="16">
        <v>7</v>
      </c>
      <c r="M79" s="16">
        <v>7</v>
      </c>
      <c r="N79" s="16">
        <v>2</v>
      </c>
      <c r="O79" s="16">
        <v>9</v>
      </c>
      <c r="P79" s="16">
        <v>0</v>
      </c>
      <c r="Q79" s="16">
        <v>2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</row>
    <row r="80" spans="1:25" ht="16.5" x14ac:dyDescent="0.25">
      <c r="A80" s="17" t="s">
        <v>207</v>
      </c>
      <c r="B80" s="17" t="s">
        <v>19</v>
      </c>
      <c r="C80" s="17" t="s">
        <v>141</v>
      </c>
      <c r="D80" s="17" t="s">
        <v>31</v>
      </c>
      <c r="E80" s="18">
        <f>F80+G80</f>
        <v>154</v>
      </c>
      <c r="F80" s="18">
        <f t="shared" si="4"/>
        <v>43</v>
      </c>
      <c r="G80" s="18">
        <f t="shared" si="5"/>
        <v>111</v>
      </c>
      <c r="H80" s="18">
        <f>SUM(H78:H79)</f>
        <v>9</v>
      </c>
      <c r="I80" s="18">
        <f t="shared" ref="I80:Y80" si="6">SUM(I78:I79)</f>
        <v>37</v>
      </c>
      <c r="J80" s="18">
        <f t="shared" si="6"/>
        <v>13</v>
      </c>
      <c r="K80" s="18">
        <f t="shared" si="6"/>
        <v>31</v>
      </c>
      <c r="L80" s="18">
        <f t="shared" si="6"/>
        <v>16</v>
      </c>
      <c r="M80" s="18">
        <f t="shared" si="6"/>
        <v>20</v>
      </c>
      <c r="N80" s="18">
        <f t="shared" si="6"/>
        <v>5</v>
      </c>
      <c r="O80" s="18">
        <f t="shared" si="6"/>
        <v>20</v>
      </c>
      <c r="P80" s="18">
        <f t="shared" si="6"/>
        <v>0</v>
      </c>
      <c r="Q80" s="18">
        <f t="shared" si="6"/>
        <v>2</v>
      </c>
      <c r="R80" s="18">
        <f t="shared" si="6"/>
        <v>0</v>
      </c>
      <c r="S80" s="18">
        <f t="shared" si="6"/>
        <v>1</v>
      </c>
      <c r="T80" s="18">
        <f t="shared" si="6"/>
        <v>0</v>
      </c>
      <c r="U80" s="18">
        <f t="shared" si="6"/>
        <v>0</v>
      </c>
      <c r="V80" s="18">
        <f t="shared" si="6"/>
        <v>0</v>
      </c>
      <c r="W80" s="18">
        <f t="shared" si="6"/>
        <v>0</v>
      </c>
      <c r="X80" s="18">
        <f t="shared" si="6"/>
        <v>0</v>
      </c>
      <c r="Y80" s="18">
        <f t="shared" si="6"/>
        <v>0</v>
      </c>
    </row>
    <row r="81" spans="1:25" ht="31.5" x14ac:dyDescent="0.25">
      <c r="A81" s="13" t="s">
        <v>210</v>
      </c>
      <c r="B81" s="7" t="s">
        <v>20</v>
      </c>
      <c r="C81" s="14" t="s">
        <v>211</v>
      </c>
      <c r="D81" s="8" t="s">
        <v>90</v>
      </c>
      <c r="E81" s="15">
        <v>50</v>
      </c>
      <c r="F81" s="15">
        <v>9</v>
      </c>
      <c r="G81" s="15">
        <v>41</v>
      </c>
      <c r="H81" s="15">
        <v>4</v>
      </c>
      <c r="I81" s="15">
        <v>20</v>
      </c>
      <c r="J81" s="15">
        <v>4</v>
      </c>
      <c r="K81" s="15">
        <v>11</v>
      </c>
      <c r="L81" s="15">
        <v>1</v>
      </c>
      <c r="M81" s="15">
        <v>8</v>
      </c>
      <c r="N81" s="15">
        <v>0</v>
      </c>
      <c r="O81" s="15">
        <v>2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6.5" x14ac:dyDescent="0.25">
      <c r="A82" s="17" t="s">
        <v>210</v>
      </c>
      <c r="B82" s="17" t="s">
        <v>20</v>
      </c>
      <c r="C82" s="17" t="s">
        <v>141</v>
      </c>
      <c r="D82" s="17" t="s">
        <v>31</v>
      </c>
      <c r="E82" s="18">
        <v>50</v>
      </c>
      <c r="F82" s="18">
        <v>9</v>
      </c>
      <c r="G82" s="18">
        <v>41</v>
      </c>
      <c r="H82" s="18">
        <v>4</v>
      </c>
      <c r="I82" s="18">
        <v>20</v>
      </c>
      <c r="J82" s="18">
        <v>4</v>
      </c>
      <c r="K82" s="18">
        <v>11</v>
      </c>
      <c r="L82" s="18">
        <v>1</v>
      </c>
      <c r="M82" s="18">
        <v>8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17.25" x14ac:dyDescent="0.25">
      <c r="A83" s="25" t="s">
        <v>212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</row>
    <row r="84" spans="1:25" ht="16.5" x14ac:dyDescent="0.25">
      <c r="A84" s="1" t="s">
        <v>1</v>
      </c>
      <c r="B84" s="7" t="s">
        <v>22</v>
      </c>
      <c r="C84" s="5" t="s">
        <v>3</v>
      </c>
      <c r="D84" s="8" t="s">
        <v>91</v>
      </c>
      <c r="E84" s="2">
        <f>F84+G84</f>
        <v>17</v>
      </c>
      <c r="F84" s="2">
        <f>H84+J84+L84+N84+P84+R84+T84+V84+X84</f>
        <v>4</v>
      </c>
      <c r="G84" s="2">
        <f>I84+K84+M84+O84+Q84+S84+U84+W84+Y84</f>
        <v>13</v>
      </c>
      <c r="H84" s="6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6">
        <v>3</v>
      </c>
      <c r="O84" s="2">
        <v>6</v>
      </c>
      <c r="P84" s="2">
        <v>1</v>
      </c>
      <c r="Q84" s="6">
        <v>5</v>
      </c>
      <c r="R84" s="2">
        <v>0</v>
      </c>
      <c r="S84" s="2">
        <v>2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ht="16.5" x14ac:dyDescent="0.25">
      <c r="A85" s="1" t="s">
        <v>1</v>
      </c>
      <c r="B85" s="7" t="s">
        <v>21</v>
      </c>
      <c r="C85" s="5" t="s">
        <v>2</v>
      </c>
      <c r="D85" s="8" t="s">
        <v>92</v>
      </c>
      <c r="E85" s="2">
        <f t="shared" ref="E85:E87" si="7">F85+G85</f>
        <v>1</v>
      </c>
      <c r="F85" s="2">
        <f t="shared" ref="F85:F87" si="8">H85+J85+L85+N85+P85+R85+T85+V85+X85</f>
        <v>0</v>
      </c>
      <c r="G85" s="2">
        <f t="shared" ref="G85:G87" si="9">I85+K85+M85+O85+Q85+S85</f>
        <v>1</v>
      </c>
      <c r="H85" s="6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6">
        <v>0</v>
      </c>
      <c r="O85" s="2">
        <v>0</v>
      </c>
      <c r="P85" s="2">
        <v>0</v>
      </c>
      <c r="Q85" s="6">
        <v>1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ht="31.5" x14ac:dyDescent="0.25">
      <c r="A86" s="1" t="s">
        <v>1</v>
      </c>
      <c r="B86" s="7" t="s">
        <v>21</v>
      </c>
      <c r="C86" s="5" t="s">
        <v>4</v>
      </c>
      <c r="D86" s="8" t="s">
        <v>93</v>
      </c>
      <c r="E86" s="2">
        <f t="shared" si="7"/>
        <v>2</v>
      </c>
      <c r="F86" s="2">
        <f t="shared" si="8"/>
        <v>1</v>
      </c>
      <c r="G86" s="2">
        <f t="shared" si="9"/>
        <v>1</v>
      </c>
      <c r="H86" s="6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6">
        <v>0</v>
      </c>
      <c r="O86" s="2">
        <v>0</v>
      </c>
      <c r="P86" s="2">
        <v>1</v>
      </c>
      <c r="Q86" s="6">
        <v>0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ht="16.5" x14ac:dyDescent="0.25">
      <c r="A87" s="17" t="s">
        <v>7</v>
      </c>
      <c r="B87" s="17" t="s">
        <v>21</v>
      </c>
      <c r="C87" s="17" t="s">
        <v>141</v>
      </c>
      <c r="D87" s="17" t="s">
        <v>31</v>
      </c>
      <c r="E87" s="41">
        <f t="shared" si="7"/>
        <v>20</v>
      </c>
      <c r="F87" s="41">
        <f t="shared" si="8"/>
        <v>5</v>
      </c>
      <c r="G87" s="41">
        <f t="shared" si="9"/>
        <v>15</v>
      </c>
      <c r="H87" s="41">
        <f>SUM(H84:H86)</f>
        <v>0</v>
      </c>
      <c r="I87" s="41">
        <f t="shared" ref="I87:S87" si="10">SUM(I84:I86)</f>
        <v>0</v>
      </c>
      <c r="J87" s="41">
        <f t="shared" si="10"/>
        <v>0</v>
      </c>
      <c r="K87" s="41">
        <f t="shared" si="10"/>
        <v>0</v>
      </c>
      <c r="L87" s="41">
        <f t="shared" si="10"/>
        <v>0</v>
      </c>
      <c r="M87" s="41">
        <f t="shared" si="10"/>
        <v>0</v>
      </c>
      <c r="N87" s="41">
        <f t="shared" si="10"/>
        <v>3</v>
      </c>
      <c r="O87" s="41">
        <f t="shared" si="10"/>
        <v>6</v>
      </c>
      <c r="P87" s="41">
        <f t="shared" si="10"/>
        <v>2</v>
      </c>
      <c r="Q87" s="41">
        <f t="shared" si="10"/>
        <v>6</v>
      </c>
      <c r="R87" s="41">
        <f t="shared" si="10"/>
        <v>0</v>
      </c>
      <c r="S87" s="41">
        <f t="shared" si="10"/>
        <v>3</v>
      </c>
      <c r="T87" s="41">
        <f>SUM(T84:T86)</f>
        <v>0</v>
      </c>
      <c r="U87" s="41">
        <f t="shared" ref="U87:Y87" si="11">SUM(U84:U86)</f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</row>
    <row r="88" spans="1:25" ht="17.25" x14ac:dyDescent="0.25">
      <c r="A88" s="28" t="s">
        <v>213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33" x14ac:dyDescent="0.25">
      <c r="A89" s="13" t="s">
        <v>142</v>
      </c>
      <c r="B89" s="7" t="s">
        <v>11</v>
      </c>
      <c r="C89" s="14" t="s">
        <v>214</v>
      </c>
      <c r="D89" s="8" t="s">
        <v>35</v>
      </c>
      <c r="E89" s="15">
        <v>119</v>
      </c>
      <c r="F89" s="15">
        <v>73</v>
      </c>
      <c r="G89" s="15">
        <v>46</v>
      </c>
      <c r="H89" s="15">
        <v>24</v>
      </c>
      <c r="I89" s="15">
        <v>18</v>
      </c>
      <c r="J89" s="15">
        <v>25</v>
      </c>
      <c r="K89" s="15">
        <v>15</v>
      </c>
      <c r="L89" s="15">
        <v>2</v>
      </c>
      <c r="M89" s="15">
        <v>9</v>
      </c>
      <c r="N89" s="15">
        <v>5</v>
      </c>
      <c r="O89" s="15">
        <v>0</v>
      </c>
      <c r="P89" s="15">
        <v>17</v>
      </c>
      <c r="Q89" s="15">
        <v>4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</row>
    <row r="90" spans="1:25" ht="16.5" x14ac:dyDescent="0.25">
      <c r="A90" s="17" t="s">
        <v>215</v>
      </c>
      <c r="B90" s="17" t="s">
        <v>11</v>
      </c>
      <c r="C90" s="17" t="s">
        <v>141</v>
      </c>
      <c r="D90" s="17" t="s">
        <v>31</v>
      </c>
      <c r="E90" s="18">
        <v>119</v>
      </c>
      <c r="F90" s="18">
        <v>73</v>
      </c>
      <c r="G90" s="18">
        <v>46</v>
      </c>
      <c r="H90" s="18">
        <v>24</v>
      </c>
      <c r="I90" s="18">
        <v>18</v>
      </c>
      <c r="J90" s="18">
        <v>25</v>
      </c>
      <c r="K90" s="18">
        <v>15</v>
      </c>
      <c r="L90" s="18">
        <v>2</v>
      </c>
      <c r="M90" s="18">
        <v>9</v>
      </c>
      <c r="N90" s="18">
        <v>5</v>
      </c>
      <c r="O90" s="18">
        <v>0</v>
      </c>
      <c r="P90" s="18">
        <v>17</v>
      </c>
      <c r="Q90" s="18">
        <v>4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31.5" x14ac:dyDescent="0.25">
      <c r="A91" s="13" t="s">
        <v>161</v>
      </c>
      <c r="B91" s="7" t="s">
        <v>13</v>
      </c>
      <c r="C91" s="14" t="s">
        <v>216</v>
      </c>
      <c r="D91" s="8" t="s">
        <v>94</v>
      </c>
      <c r="E91" s="15">
        <v>68</v>
      </c>
      <c r="F91" s="15">
        <v>14</v>
      </c>
      <c r="G91" s="15">
        <v>54</v>
      </c>
      <c r="H91" s="15">
        <v>5</v>
      </c>
      <c r="I91" s="15">
        <v>12</v>
      </c>
      <c r="J91" s="15">
        <v>2</v>
      </c>
      <c r="K91" s="15">
        <v>14</v>
      </c>
      <c r="L91" s="15">
        <v>3</v>
      </c>
      <c r="M91" s="15">
        <v>12</v>
      </c>
      <c r="N91" s="15">
        <v>1</v>
      </c>
      <c r="O91" s="15">
        <v>11</v>
      </c>
      <c r="P91" s="15">
        <v>3</v>
      </c>
      <c r="Q91" s="15">
        <v>5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</row>
    <row r="92" spans="1:25" ht="16.5" x14ac:dyDescent="0.25">
      <c r="A92" s="17" t="s">
        <v>217</v>
      </c>
      <c r="B92" s="17" t="s">
        <v>13</v>
      </c>
      <c r="C92" s="17" t="s">
        <v>141</v>
      </c>
      <c r="D92" s="17" t="s">
        <v>31</v>
      </c>
      <c r="E92" s="18">
        <v>68</v>
      </c>
      <c r="F92" s="18">
        <v>14</v>
      </c>
      <c r="G92" s="18">
        <v>54</v>
      </c>
      <c r="H92" s="18">
        <v>5</v>
      </c>
      <c r="I92" s="18">
        <v>12</v>
      </c>
      <c r="J92" s="18">
        <v>2</v>
      </c>
      <c r="K92" s="18">
        <v>14</v>
      </c>
      <c r="L92" s="18">
        <v>3</v>
      </c>
      <c r="M92" s="18">
        <v>12</v>
      </c>
      <c r="N92" s="18">
        <v>1</v>
      </c>
      <c r="O92" s="18">
        <v>11</v>
      </c>
      <c r="P92" s="18">
        <v>3</v>
      </c>
      <c r="Q92" s="18">
        <v>5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31.5" x14ac:dyDescent="0.25">
      <c r="A93" s="13" t="s">
        <v>187</v>
      </c>
      <c r="B93" s="7" t="s">
        <v>16</v>
      </c>
      <c r="C93" s="14" t="s">
        <v>218</v>
      </c>
      <c r="D93" s="8" t="s">
        <v>95</v>
      </c>
      <c r="E93" s="15">
        <v>88</v>
      </c>
      <c r="F93" s="15">
        <v>60</v>
      </c>
      <c r="G93" s="15">
        <v>28</v>
      </c>
      <c r="H93" s="15">
        <v>35</v>
      </c>
      <c r="I93" s="15">
        <v>13</v>
      </c>
      <c r="J93" s="15">
        <v>23</v>
      </c>
      <c r="K93" s="15">
        <v>14</v>
      </c>
      <c r="L93" s="15">
        <v>2</v>
      </c>
      <c r="M93" s="15">
        <v>0</v>
      </c>
      <c r="N93" s="15">
        <v>0</v>
      </c>
      <c r="O93" s="15">
        <v>1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</row>
    <row r="94" spans="1:25" ht="33" x14ac:dyDescent="0.25">
      <c r="A94" s="13" t="s">
        <v>187</v>
      </c>
      <c r="B94" s="7" t="s">
        <v>16</v>
      </c>
      <c r="C94" s="14" t="s">
        <v>219</v>
      </c>
      <c r="D94" s="8" t="s">
        <v>96</v>
      </c>
      <c r="E94" s="15">
        <v>24</v>
      </c>
      <c r="F94" s="15">
        <v>14</v>
      </c>
      <c r="G94" s="15">
        <v>10</v>
      </c>
      <c r="H94" s="15">
        <v>14</v>
      </c>
      <c r="I94" s="15">
        <v>10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</row>
    <row r="95" spans="1:25" ht="33" x14ac:dyDescent="0.25">
      <c r="A95" s="13" t="s">
        <v>187</v>
      </c>
      <c r="B95" s="7" t="s">
        <v>16</v>
      </c>
      <c r="C95" s="14" t="s">
        <v>220</v>
      </c>
      <c r="D95" s="8" t="s">
        <v>97</v>
      </c>
      <c r="E95" s="15">
        <v>16</v>
      </c>
      <c r="F95" s="15">
        <v>11</v>
      </c>
      <c r="G95" s="15">
        <v>5</v>
      </c>
      <c r="H95" s="15">
        <v>8</v>
      </c>
      <c r="I95" s="15">
        <v>5</v>
      </c>
      <c r="J95" s="15">
        <v>3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</row>
    <row r="96" spans="1:25" ht="33" x14ac:dyDescent="0.25">
      <c r="A96" s="13" t="s">
        <v>187</v>
      </c>
      <c r="B96" s="7" t="s">
        <v>16</v>
      </c>
      <c r="C96" s="14" t="s">
        <v>221</v>
      </c>
      <c r="D96" s="8" t="s">
        <v>98</v>
      </c>
      <c r="E96" s="15">
        <v>15</v>
      </c>
      <c r="F96" s="15">
        <v>9</v>
      </c>
      <c r="G96" s="15">
        <v>6</v>
      </c>
      <c r="H96" s="15">
        <v>8</v>
      </c>
      <c r="I96" s="15">
        <v>3</v>
      </c>
      <c r="J96" s="15">
        <v>0</v>
      </c>
      <c r="K96" s="15">
        <v>2</v>
      </c>
      <c r="L96" s="15">
        <v>1</v>
      </c>
      <c r="M96" s="15">
        <v>1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</row>
    <row r="97" spans="1:25" ht="31.5" x14ac:dyDescent="0.25">
      <c r="A97" s="13" t="s">
        <v>187</v>
      </c>
      <c r="B97" s="7" t="s">
        <v>16</v>
      </c>
      <c r="C97" s="14" t="s">
        <v>222</v>
      </c>
      <c r="D97" s="8" t="s">
        <v>99</v>
      </c>
      <c r="E97" s="15">
        <v>15</v>
      </c>
      <c r="F97" s="15">
        <v>6</v>
      </c>
      <c r="G97" s="15">
        <v>9</v>
      </c>
      <c r="H97" s="15">
        <v>6</v>
      </c>
      <c r="I97" s="15">
        <v>9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</row>
    <row r="98" spans="1:25" ht="16.5" x14ac:dyDescent="0.25">
      <c r="A98" s="13" t="s">
        <v>187</v>
      </c>
      <c r="B98" s="7" t="s">
        <v>16</v>
      </c>
      <c r="C98" s="14" t="s">
        <v>223</v>
      </c>
      <c r="D98" s="8" t="s">
        <v>100</v>
      </c>
      <c r="E98" s="15">
        <v>141</v>
      </c>
      <c r="F98" s="15">
        <v>82</v>
      </c>
      <c r="G98" s="15">
        <v>59</v>
      </c>
      <c r="H98" s="15">
        <v>40</v>
      </c>
      <c r="I98" s="15">
        <v>19</v>
      </c>
      <c r="J98" s="15">
        <v>31</v>
      </c>
      <c r="K98" s="15">
        <v>36</v>
      </c>
      <c r="L98" s="15">
        <v>4</v>
      </c>
      <c r="M98" s="15">
        <v>1</v>
      </c>
      <c r="N98" s="15">
        <v>5</v>
      </c>
      <c r="O98" s="15">
        <v>2</v>
      </c>
      <c r="P98" s="15">
        <v>2</v>
      </c>
      <c r="Q98" s="15">
        <v>1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</row>
    <row r="99" spans="1:25" ht="31.5" x14ac:dyDescent="0.25">
      <c r="A99" s="13" t="s">
        <v>187</v>
      </c>
      <c r="B99" s="7" t="s">
        <v>16</v>
      </c>
      <c r="C99" s="14" t="s">
        <v>224</v>
      </c>
      <c r="D99" s="8" t="s">
        <v>101</v>
      </c>
      <c r="E99" s="15">
        <v>59</v>
      </c>
      <c r="F99" s="15">
        <v>23</v>
      </c>
      <c r="G99" s="15">
        <v>36</v>
      </c>
      <c r="H99" s="15">
        <v>7</v>
      </c>
      <c r="I99" s="15">
        <v>18</v>
      </c>
      <c r="J99" s="15">
        <v>14</v>
      </c>
      <c r="K99" s="15">
        <v>16</v>
      </c>
      <c r="L99" s="15">
        <v>2</v>
      </c>
      <c r="M99" s="15">
        <v>1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</row>
    <row r="100" spans="1:25" ht="31.5" x14ac:dyDescent="0.25">
      <c r="A100" s="13" t="s">
        <v>187</v>
      </c>
      <c r="B100" s="7" t="s">
        <v>16</v>
      </c>
      <c r="C100" s="14" t="s">
        <v>225</v>
      </c>
      <c r="D100" s="8" t="s">
        <v>102</v>
      </c>
      <c r="E100" s="15">
        <v>56</v>
      </c>
      <c r="F100" s="15">
        <v>22</v>
      </c>
      <c r="G100" s="15">
        <v>34</v>
      </c>
      <c r="H100" s="15">
        <v>12</v>
      </c>
      <c r="I100" s="15">
        <v>14</v>
      </c>
      <c r="J100" s="15">
        <v>9</v>
      </c>
      <c r="K100" s="15">
        <v>20</v>
      </c>
      <c r="L100" s="15">
        <v>0</v>
      </c>
      <c r="M100" s="15">
        <v>0</v>
      </c>
      <c r="N100" s="15">
        <v>1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</row>
    <row r="101" spans="1:25" ht="16.5" x14ac:dyDescent="0.25">
      <c r="A101" s="17" t="s">
        <v>226</v>
      </c>
      <c r="B101" s="17" t="s">
        <v>16</v>
      </c>
      <c r="C101" s="17" t="s">
        <v>141</v>
      </c>
      <c r="D101" s="17" t="s">
        <v>31</v>
      </c>
      <c r="E101" s="18">
        <v>414</v>
      </c>
      <c r="F101" s="18">
        <v>227</v>
      </c>
      <c r="G101" s="18">
        <v>187</v>
      </c>
      <c r="H101" s="18">
        <v>130</v>
      </c>
      <c r="I101" s="18">
        <v>91</v>
      </c>
      <c r="J101" s="18">
        <v>80</v>
      </c>
      <c r="K101" s="18">
        <v>88</v>
      </c>
      <c r="L101" s="18">
        <v>9</v>
      </c>
      <c r="M101" s="18">
        <v>3</v>
      </c>
      <c r="N101" s="18">
        <v>6</v>
      </c>
      <c r="O101" s="18">
        <v>4</v>
      </c>
      <c r="P101" s="18">
        <v>2</v>
      </c>
      <c r="Q101" s="18">
        <v>1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</row>
    <row r="102" spans="1:25" ht="31.5" x14ac:dyDescent="0.25">
      <c r="A102" s="13" t="s">
        <v>196</v>
      </c>
      <c r="B102" s="7" t="s">
        <v>18</v>
      </c>
      <c r="C102" s="14" t="s">
        <v>227</v>
      </c>
      <c r="D102" s="8" t="s">
        <v>103</v>
      </c>
      <c r="E102" s="15">
        <f>F102+G102</f>
        <v>21</v>
      </c>
      <c r="F102" s="15">
        <f>H102+J102+L102+N102+P102+R102+T102+V102+X102</f>
        <v>1</v>
      </c>
      <c r="G102" s="15">
        <f>I102+K102+M102+O102+Q102+S102+U102+W102+Y102</f>
        <v>20</v>
      </c>
      <c r="H102" s="15">
        <v>0</v>
      </c>
      <c r="I102" s="15">
        <v>0</v>
      </c>
      <c r="J102" s="15">
        <v>0</v>
      </c>
      <c r="K102" s="15">
        <v>0</v>
      </c>
      <c r="L102" s="15">
        <v>1</v>
      </c>
      <c r="M102" s="15">
        <v>10</v>
      </c>
      <c r="N102" s="15">
        <v>0</v>
      </c>
      <c r="O102" s="15">
        <v>5</v>
      </c>
      <c r="P102" s="15">
        <v>0</v>
      </c>
      <c r="Q102" s="15">
        <v>5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</row>
    <row r="103" spans="1:25" ht="63" x14ac:dyDescent="0.25">
      <c r="A103" s="13" t="s">
        <v>196</v>
      </c>
      <c r="B103" s="7" t="s">
        <v>18</v>
      </c>
      <c r="C103" s="14" t="s">
        <v>228</v>
      </c>
      <c r="D103" s="8" t="s">
        <v>104</v>
      </c>
      <c r="E103" s="15">
        <f t="shared" ref="E103:E111" si="12">F103+G103</f>
        <v>47</v>
      </c>
      <c r="F103" s="15">
        <f t="shared" ref="F103:F111" si="13">H103+J103+L103+N103+P103+R103+T103+V103+X103</f>
        <v>16</v>
      </c>
      <c r="G103" s="15">
        <f t="shared" ref="G103:G111" si="14">I103+K103+M103+O103+Q103+S103+U103+W103+Y103</f>
        <v>31</v>
      </c>
      <c r="H103" s="15">
        <v>5</v>
      </c>
      <c r="I103" s="15">
        <v>7</v>
      </c>
      <c r="J103" s="15">
        <v>4</v>
      </c>
      <c r="K103" s="15">
        <v>10</v>
      </c>
      <c r="L103" s="15">
        <v>3</v>
      </c>
      <c r="M103" s="15">
        <v>8</v>
      </c>
      <c r="N103" s="15">
        <v>1</v>
      </c>
      <c r="O103" s="15">
        <v>1</v>
      </c>
      <c r="P103" s="15">
        <v>0</v>
      </c>
      <c r="Q103" s="15">
        <v>2</v>
      </c>
      <c r="R103" s="15">
        <v>0</v>
      </c>
      <c r="S103" s="15">
        <v>0</v>
      </c>
      <c r="T103" s="15">
        <v>2</v>
      </c>
      <c r="U103" s="15">
        <v>3</v>
      </c>
      <c r="V103" s="15">
        <v>1</v>
      </c>
      <c r="W103" s="15">
        <v>0</v>
      </c>
      <c r="X103" s="15">
        <v>0</v>
      </c>
      <c r="Y103" s="15">
        <v>0</v>
      </c>
    </row>
    <row r="104" spans="1:25" ht="31.5" x14ac:dyDescent="0.25">
      <c r="A104" s="13" t="s">
        <v>196</v>
      </c>
      <c r="B104" s="7" t="s">
        <v>18</v>
      </c>
      <c r="C104" s="14" t="s">
        <v>229</v>
      </c>
      <c r="D104" s="8" t="s">
        <v>105</v>
      </c>
      <c r="E104" s="15">
        <f t="shared" si="12"/>
        <v>62</v>
      </c>
      <c r="F104" s="15">
        <f t="shared" si="13"/>
        <v>5</v>
      </c>
      <c r="G104" s="15">
        <f t="shared" si="14"/>
        <v>57</v>
      </c>
      <c r="H104" s="15">
        <v>0</v>
      </c>
      <c r="I104" s="15">
        <v>13</v>
      </c>
      <c r="J104" s="15">
        <v>2</v>
      </c>
      <c r="K104" s="15">
        <v>15</v>
      </c>
      <c r="L104" s="15">
        <v>2</v>
      </c>
      <c r="M104" s="15">
        <v>9</v>
      </c>
      <c r="N104" s="15">
        <v>0</v>
      </c>
      <c r="O104" s="15">
        <v>7</v>
      </c>
      <c r="P104" s="15">
        <v>0</v>
      </c>
      <c r="Q104" s="15">
        <v>4</v>
      </c>
      <c r="R104" s="15">
        <v>1</v>
      </c>
      <c r="S104" s="15">
        <v>7</v>
      </c>
      <c r="T104" s="15">
        <v>0</v>
      </c>
      <c r="U104" s="15">
        <v>0</v>
      </c>
      <c r="V104" s="15">
        <v>0</v>
      </c>
      <c r="W104" s="15">
        <v>2</v>
      </c>
      <c r="X104" s="15">
        <v>0</v>
      </c>
      <c r="Y104" s="15">
        <v>0</v>
      </c>
    </row>
    <row r="105" spans="1:25" ht="31.5" x14ac:dyDescent="0.25">
      <c r="A105" s="13" t="s">
        <v>196</v>
      </c>
      <c r="B105" s="7" t="s">
        <v>18</v>
      </c>
      <c r="C105" s="14" t="s">
        <v>230</v>
      </c>
      <c r="D105" s="8" t="s">
        <v>106</v>
      </c>
      <c r="E105" s="15">
        <f t="shared" si="12"/>
        <v>206</v>
      </c>
      <c r="F105" s="15">
        <f t="shared" si="13"/>
        <v>34</v>
      </c>
      <c r="G105" s="15">
        <f t="shared" si="14"/>
        <v>172</v>
      </c>
      <c r="H105" s="15">
        <v>9</v>
      </c>
      <c r="I105" s="15">
        <v>52</v>
      </c>
      <c r="J105" s="15">
        <v>10</v>
      </c>
      <c r="K105" s="15">
        <v>56</v>
      </c>
      <c r="L105" s="15">
        <v>9</v>
      </c>
      <c r="M105" s="15">
        <v>33</v>
      </c>
      <c r="N105" s="15">
        <v>3</v>
      </c>
      <c r="O105" s="15">
        <v>13</v>
      </c>
      <c r="P105" s="15">
        <v>0</v>
      </c>
      <c r="Q105" s="15">
        <v>8</v>
      </c>
      <c r="R105" s="15">
        <v>1</v>
      </c>
      <c r="S105" s="15">
        <v>6</v>
      </c>
      <c r="T105" s="15">
        <v>1</v>
      </c>
      <c r="U105" s="15">
        <v>1</v>
      </c>
      <c r="V105" s="15">
        <v>1</v>
      </c>
      <c r="W105" s="15">
        <v>3</v>
      </c>
      <c r="X105" s="15">
        <v>0</v>
      </c>
      <c r="Y105" s="15">
        <v>0</v>
      </c>
    </row>
    <row r="106" spans="1:25" ht="31.5" x14ac:dyDescent="0.25">
      <c r="A106" s="13" t="s">
        <v>196</v>
      </c>
      <c r="B106" s="7" t="s">
        <v>18</v>
      </c>
      <c r="C106" s="14" t="s">
        <v>231</v>
      </c>
      <c r="D106" s="8" t="s">
        <v>107</v>
      </c>
      <c r="E106" s="15">
        <f t="shared" si="12"/>
        <v>87</v>
      </c>
      <c r="F106" s="15">
        <f t="shared" si="13"/>
        <v>29</v>
      </c>
      <c r="G106" s="15">
        <f t="shared" si="14"/>
        <v>58</v>
      </c>
      <c r="H106" s="15">
        <v>7</v>
      </c>
      <c r="I106" s="15">
        <v>12</v>
      </c>
      <c r="J106" s="15">
        <v>7</v>
      </c>
      <c r="K106" s="15">
        <v>14</v>
      </c>
      <c r="L106" s="15">
        <v>6</v>
      </c>
      <c r="M106" s="15">
        <v>10</v>
      </c>
      <c r="N106" s="15">
        <v>3</v>
      </c>
      <c r="O106" s="15">
        <v>7</v>
      </c>
      <c r="P106" s="15">
        <v>2</v>
      </c>
      <c r="Q106" s="15">
        <v>2</v>
      </c>
      <c r="R106" s="15">
        <v>1</v>
      </c>
      <c r="S106" s="15">
        <v>8</v>
      </c>
      <c r="T106" s="15">
        <v>1</v>
      </c>
      <c r="U106" s="15">
        <v>2</v>
      </c>
      <c r="V106" s="15">
        <v>2</v>
      </c>
      <c r="W106" s="15">
        <v>3</v>
      </c>
      <c r="X106" s="15">
        <v>0</v>
      </c>
      <c r="Y106" s="15">
        <v>0</v>
      </c>
    </row>
    <row r="107" spans="1:25" ht="47.25" x14ac:dyDescent="0.25">
      <c r="A107" s="13" t="s">
        <v>196</v>
      </c>
      <c r="B107" s="7" t="s">
        <v>18</v>
      </c>
      <c r="C107" s="14" t="s">
        <v>232</v>
      </c>
      <c r="D107" s="8" t="s">
        <v>246</v>
      </c>
      <c r="E107" s="15">
        <f t="shared" si="12"/>
        <v>141</v>
      </c>
      <c r="F107" s="15">
        <f t="shared" si="13"/>
        <v>23</v>
      </c>
      <c r="G107" s="15">
        <f t="shared" si="14"/>
        <v>118</v>
      </c>
      <c r="H107" s="15">
        <v>6</v>
      </c>
      <c r="I107" s="15">
        <v>25</v>
      </c>
      <c r="J107" s="15">
        <v>6</v>
      </c>
      <c r="K107" s="15">
        <v>31</v>
      </c>
      <c r="L107" s="15">
        <v>6</v>
      </c>
      <c r="M107" s="15">
        <v>18</v>
      </c>
      <c r="N107" s="15">
        <v>2</v>
      </c>
      <c r="O107" s="15">
        <v>14</v>
      </c>
      <c r="P107" s="15">
        <v>0</v>
      </c>
      <c r="Q107" s="15">
        <v>10</v>
      </c>
      <c r="R107" s="15">
        <v>1</v>
      </c>
      <c r="S107" s="15">
        <v>6</v>
      </c>
      <c r="T107" s="15">
        <v>0</v>
      </c>
      <c r="U107" s="15">
        <v>5</v>
      </c>
      <c r="V107" s="15">
        <v>2</v>
      </c>
      <c r="W107" s="15">
        <v>9</v>
      </c>
      <c r="X107" s="15">
        <v>0</v>
      </c>
      <c r="Y107" s="15">
        <v>0</v>
      </c>
    </row>
    <row r="108" spans="1:25" ht="33" x14ac:dyDescent="0.25">
      <c r="A108" s="13" t="s">
        <v>196</v>
      </c>
      <c r="B108" s="7" t="s">
        <v>18</v>
      </c>
      <c r="C108" s="14" t="s">
        <v>233</v>
      </c>
      <c r="D108" s="8" t="s">
        <v>108</v>
      </c>
      <c r="E108" s="15">
        <f t="shared" si="12"/>
        <v>14</v>
      </c>
      <c r="F108" s="15">
        <f t="shared" si="13"/>
        <v>3</v>
      </c>
      <c r="G108" s="15">
        <f t="shared" si="14"/>
        <v>11</v>
      </c>
      <c r="H108" s="15">
        <v>3</v>
      </c>
      <c r="I108" s="15">
        <v>11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</row>
    <row r="109" spans="1:25" ht="31.5" x14ac:dyDescent="0.25">
      <c r="A109" s="13" t="s">
        <v>196</v>
      </c>
      <c r="B109" s="7" t="s">
        <v>18</v>
      </c>
      <c r="C109" s="14" t="s">
        <v>234</v>
      </c>
      <c r="D109" s="8" t="s">
        <v>109</v>
      </c>
      <c r="E109" s="15">
        <f t="shared" si="12"/>
        <v>54</v>
      </c>
      <c r="F109" s="15">
        <f t="shared" si="13"/>
        <v>27</v>
      </c>
      <c r="G109" s="15">
        <f t="shared" si="14"/>
        <v>27</v>
      </c>
      <c r="H109" s="15">
        <v>8</v>
      </c>
      <c r="I109" s="15">
        <v>11</v>
      </c>
      <c r="J109" s="15">
        <v>7</v>
      </c>
      <c r="K109" s="15">
        <v>10</v>
      </c>
      <c r="L109" s="15">
        <v>3</v>
      </c>
      <c r="M109" s="15">
        <v>2</v>
      </c>
      <c r="N109" s="15">
        <v>2</v>
      </c>
      <c r="O109" s="15">
        <v>2</v>
      </c>
      <c r="P109" s="15">
        <v>2</v>
      </c>
      <c r="Q109" s="15">
        <v>0</v>
      </c>
      <c r="R109" s="15">
        <v>1</v>
      </c>
      <c r="S109" s="15">
        <v>1</v>
      </c>
      <c r="T109" s="15">
        <v>3</v>
      </c>
      <c r="U109" s="15">
        <v>0</v>
      </c>
      <c r="V109" s="15">
        <v>1</v>
      </c>
      <c r="W109" s="15">
        <v>1</v>
      </c>
      <c r="X109" s="15">
        <v>0</v>
      </c>
      <c r="Y109" s="15">
        <v>0</v>
      </c>
    </row>
    <row r="110" spans="1:25" ht="30.75" customHeight="1" x14ac:dyDescent="0.25">
      <c r="A110" s="13" t="s">
        <v>196</v>
      </c>
      <c r="B110" s="7" t="s">
        <v>18</v>
      </c>
      <c r="C110" s="14" t="s">
        <v>235</v>
      </c>
      <c r="D110" s="8" t="s">
        <v>110</v>
      </c>
      <c r="E110" s="15">
        <f t="shared" si="12"/>
        <v>30</v>
      </c>
      <c r="F110" s="15">
        <f t="shared" si="13"/>
        <v>4</v>
      </c>
      <c r="G110" s="15">
        <f t="shared" si="14"/>
        <v>26</v>
      </c>
      <c r="H110" s="15">
        <v>3</v>
      </c>
      <c r="I110" s="15">
        <v>11</v>
      </c>
      <c r="J110" s="15">
        <v>0</v>
      </c>
      <c r="K110" s="15">
        <v>0</v>
      </c>
      <c r="L110" s="15">
        <v>1</v>
      </c>
      <c r="M110" s="15">
        <v>15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</row>
    <row r="111" spans="1:25" ht="47.25" x14ac:dyDescent="0.25">
      <c r="A111" s="13" t="s">
        <v>196</v>
      </c>
      <c r="B111" s="7" t="s">
        <v>18</v>
      </c>
      <c r="C111" s="14" t="s">
        <v>236</v>
      </c>
      <c r="D111" s="8" t="s">
        <v>111</v>
      </c>
      <c r="E111" s="15">
        <f t="shared" si="12"/>
        <v>1</v>
      </c>
      <c r="F111" s="15">
        <f t="shared" si="13"/>
        <v>1</v>
      </c>
      <c r="G111" s="15">
        <f t="shared" si="14"/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1</v>
      </c>
      <c r="Y111" s="15">
        <v>0</v>
      </c>
    </row>
    <row r="112" spans="1:25" ht="16.5" x14ac:dyDescent="0.25">
      <c r="A112" s="17" t="s">
        <v>237</v>
      </c>
      <c r="B112" s="17" t="s">
        <v>18</v>
      </c>
      <c r="C112" s="17" t="s">
        <v>141</v>
      </c>
      <c r="D112" s="17" t="s">
        <v>31</v>
      </c>
      <c r="E112" s="18">
        <f>SUM(E102:E111)</f>
        <v>663</v>
      </c>
      <c r="F112" s="18">
        <f t="shared" ref="F112:Y112" si="15">SUM(F102:F111)</f>
        <v>143</v>
      </c>
      <c r="G112" s="18">
        <f t="shared" si="15"/>
        <v>520</v>
      </c>
      <c r="H112" s="18">
        <f t="shared" si="15"/>
        <v>41</v>
      </c>
      <c r="I112" s="18">
        <f t="shared" si="15"/>
        <v>142</v>
      </c>
      <c r="J112" s="18">
        <f t="shared" si="15"/>
        <v>36</v>
      </c>
      <c r="K112" s="18">
        <f t="shared" si="15"/>
        <v>136</v>
      </c>
      <c r="L112" s="18">
        <f t="shared" si="15"/>
        <v>31</v>
      </c>
      <c r="M112" s="18">
        <f t="shared" si="15"/>
        <v>105</v>
      </c>
      <c r="N112" s="18">
        <f t="shared" si="15"/>
        <v>11</v>
      </c>
      <c r="O112" s="18">
        <f t="shared" si="15"/>
        <v>49</v>
      </c>
      <c r="P112" s="18">
        <f t="shared" si="15"/>
        <v>4</v>
      </c>
      <c r="Q112" s="18">
        <f t="shared" si="15"/>
        <v>31</v>
      </c>
      <c r="R112" s="18">
        <f t="shared" si="15"/>
        <v>5</v>
      </c>
      <c r="S112" s="18">
        <f t="shared" si="15"/>
        <v>28</v>
      </c>
      <c r="T112" s="18">
        <f t="shared" si="15"/>
        <v>7</v>
      </c>
      <c r="U112" s="18">
        <f t="shared" si="15"/>
        <v>11</v>
      </c>
      <c r="V112" s="18">
        <f t="shared" si="15"/>
        <v>7</v>
      </c>
      <c r="W112" s="18">
        <f t="shared" si="15"/>
        <v>18</v>
      </c>
      <c r="X112" s="18">
        <f t="shared" si="15"/>
        <v>1</v>
      </c>
      <c r="Y112" s="18">
        <f t="shared" si="15"/>
        <v>0</v>
      </c>
    </row>
    <row r="113" spans="1:25" ht="33" x14ac:dyDescent="0.25">
      <c r="A113" s="13" t="s">
        <v>207</v>
      </c>
      <c r="B113" s="7" t="s">
        <v>19</v>
      </c>
      <c r="C113" s="14" t="s">
        <v>238</v>
      </c>
      <c r="D113" s="8" t="s">
        <v>112</v>
      </c>
      <c r="E113" s="15">
        <f>F113+G113</f>
        <v>32</v>
      </c>
      <c r="F113" s="15">
        <f t="shared" ref="F113:F114" si="16">H113+J113+L113+N113+P113+R113+T113+V113+X113</f>
        <v>2</v>
      </c>
      <c r="G113" s="15">
        <f t="shared" ref="G113:G114" si="17">I113+K113+M113+O113+Q113+S113+U113+W113+Y113</f>
        <v>30</v>
      </c>
      <c r="H113" s="15">
        <v>0</v>
      </c>
      <c r="I113" s="15">
        <v>0</v>
      </c>
      <c r="J113" s="15">
        <v>0</v>
      </c>
      <c r="K113" s="15">
        <v>14</v>
      </c>
      <c r="L113" s="15">
        <v>0</v>
      </c>
      <c r="M113" s="15">
        <v>0</v>
      </c>
      <c r="N113" s="15">
        <v>2</v>
      </c>
      <c r="O113" s="15">
        <v>8</v>
      </c>
      <c r="P113" s="15">
        <v>0</v>
      </c>
      <c r="Q113" s="15">
        <v>2</v>
      </c>
      <c r="R113" s="15">
        <v>0</v>
      </c>
      <c r="S113" s="15">
        <v>4</v>
      </c>
      <c r="T113" s="15">
        <v>0</v>
      </c>
      <c r="U113" s="15">
        <v>2</v>
      </c>
      <c r="V113" s="15">
        <v>0</v>
      </c>
      <c r="W113" s="15">
        <v>0</v>
      </c>
      <c r="X113" s="15">
        <v>0</v>
      </c>
      <c r="Y113" s="15">
        <v>0</v>
      </c>
    </row>
    <row r="114" spans="1:25" ht="16.5" x14ac:dyDescent="0.25">
      <c r="A114" s="13" t="s">
        <v>207</v>
      </c>
      <c r="B114" s="7" t="s">
        <v>19</v>
      </c>
      <c r="C114" s="14" t="s">
        <v>239</v>
      </c>
      <c r="D114" s="8" t="s">
        <v>113</v>
      </c>
      <c r="E114" s="15">
        <f>F114+G114</f>
        <v>6</v>
      </c>
      <c r="F114" s="15">
        <f t="shared" si="16"/>
        <v>1</v>
      </c>
      <c r="G114" s="15">
        <f t="shared" si="17"/>
        <v>5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1</v>
      </c>
      <c r="P114" s="15">
        <v>1</v>
      </c>
      <c r="Q114" s="15">
        <v>1</v>
      </c>
      <c r="R114" s="15">
        <v>0</v>
      </c>
      <c r="S114" s="15">
        <v>1</v>
      </c>
      <c r="T114" s="15">
        <v>0</v>
      </c>
      <c r="U114" s="15">
        <v>0</v>
      </c>
      <c r="V114" s="15">
        <v>0</v>
      </c>
      <c r="W114" s="15">
        <v>2</v>
      </c>
      <c r="X114" s="15">
        <v>0</v>
      </c>
      <c r="Y114" s="15">
        <v>0</v>
      </c>
    </row>
    <row r="115" spans="1:25" ht="16.5" x14ac:dyDescent="0.25">
      <c r="A115" s="17" t="s">
        <v>240</v>
      </c>
      <c r="B115" s="17" t="s">
        <v>19</v>
      </c>
      <c r="C115" s="17" t="s">
        <v>141</v>
      </c>
      <c r="D115" s="17" t="s">
        <v>31</v>
      </c>
      <c r="E115" s="9">
        <f>SUM(E113:E114)</f>
        <v>38</v>
      </c>
      <c r="F115" s="9">
        <f t="shared" ref="F115:Y115" si="18">SUM(F113:F114)</f>
        <v>3</v>
      </c>
      <c r="G115" s="9">
        <f t="shared" si="18"/>
        <v>35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14</v>
      </c>
      <c r="L115" s="9">
        <f t="shared" si="18"/>
        <v>0</v>
      </c>
      <c r="M115" s="9">
        <f t="shared" si="18"/>
        <v>0</v>
      </c>
      <c r="N115" s="9">
        <f t="shared" si="18"/>
        <v>2</v>
      </c>
      <c r="O115" s="9">
        <f t="shared" si="18"/>
        <v>9</v>
      </c>
      <c r="P115" s="9">
        <f t="shared" si="18"/>
        <v>1</v>
      </c>
      <c r="Q115" s="9">
        <f t="shared" si="18"/>
        <v>3</v>
      </c>
      <c r="R115" s="9">
        <f t="shared" si="18"/>
        <v>0</v>
      </c>
      <c r="S115" s="9">
        <f t="shared" si="18"/>
        <v>5</v>
      </c>
      <c r="T115" s="9">
        <f t="shared" si="18"/>
        <v>0</v>
      </c>
      <c r="U115" s="9">
        <f t="shared" si="18"/>
        <v>2</v>
      </c>
      <c r="V115" s="9">
        <f t="shared" si="18"/>
        <v>0</v>
      </c>
      <c r="W115" s="9">
        <f t="shared" si="18"/>
        <v>2</v>
      </c>
      <c r="X115" s="9">
        <f t="shared" si="18"/>
        <v>0</v>
      </c>
      <c r="Y115" s="9">
        <f t="shared" si="18"/>
        <v>0</v>
      </c>
    </row>
    <row r="116" spans="1:25" ht="17.25" x14ac:dyDescent="0.25">
      <c r="A116" s="24" t="s">
        <v>5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47.25" x14ac:dyDescent="0.25">
      <c r="A117" s="3" t="s">
        <v>6</v>
      </c>
      <c r="B117" s="7" t="s">
        <v>21</v>
      </c>
      <c r="C117" s="4" t="s">
        <v>241</v>
      </c>
      <c r="D117" s="8" t="s">
        <v>114</v>
      </c>
      <c r="E117" s="15">
        <f t="shared" ref="E117" si="19">F117+G117</f>
        <v>18</v>
      </c>
      <c r="F117" s="15">
        <f t="shared" ref="F117" si="20">H117+J117+L117+N117+P117+R117+T117+V117+X117</f>
        <v>4</v>
      </c>
      <c r="G117" s="15">
        <f t="shared" ref="G117" si="21">I117+K117+M117+O117+Q117+S117+U117+W117+Y117</f>
        <v>14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3</v>
      </c>
      <c r="S117" s="15">
        <v>3</v>
      </c>
      <c r="T117" s="15">
        <v>0</v>
      </c>
      <c r="U117" s="15">
        <v>7</v>
      </c>
      <c r="V117" s="15">
        <v>1</v>
      </c>
      <c r="W117" s="15">
        <v>4</v>
      </c>
      <c r="X117" s="15">
        <v>0</v>
      </c>
      <c r="Y117" s="15">
        <v>0</v>
      </c>
    </row>
    <row r="118" spans="1:25" ht="16.5" x14ac:dyDescent="0.25">
      <c r="A118" s="17" t="s">
        <v>7</v>
      </c>
      <c r="B118" s="17" t="s">
        <v>21</v>
      </c>
      <c r="C118" s="17" t="s">
        <v>141</v>
      </c>
      <c r="D118" s="17" t="s">
        <v>31</v>
      </c>
      <c r="E118" s="19">
        <f>E117</f>
        <v>18</v>
      </c>
      <c r="F118" s="19">
        <f t="shared" ref="F118:Y118" si="22">F117</f>
        <v>4</v>
      </c>
      <c r="G118" s="19">
        <f t="shared" si="22"/>
        <v>14</v>
      </c>
      <c r="H118" s="19">
        <f t="shared" si="22"/>
        <v>0</v>
      </c>
      <c r="I118" s="19">
        <f t="shared" si="22"/>
        <v>0</v>
      </c>
      <c r="J118" s="19">
        <f t="shared" si="22"/>
        <v>0</v>
      </c>
      <c r="K118" s="19">
        <f t="shared" si="22"/>
        <v>0</v>
      </c>
      <c r="L118" s="19">
        <f t="shared" si="22"/>
        <v>0</v>
      </c>
      <c r="M118" s="19">
        <f t="shared" si="22"/>
        <v>0</v>
      </c>
      <c r="N118" s="19">
        <f t="shared" si="22"/>
        <v>0</v>
      </c>
      <c r="O118" s="19">
        <f t="shared" si="22"/>
        <v>0</v>
      </c>
      <c r="P118" s="19">
        <f t="shared" si="22"/>
        <v>0</v>
      </c>
      <c r="Q118" s="19">
        <f t="shared" si="22"/>
        <v>0</v>
      </c>
      <c r="R118" s="19">
        <f t="shared" si="22"/>
        <v>3</v>
      </c>
      <c r="S118" s="19">
        <f t="shared" si="22"/>
        <v>3</v>
      </c>
      <c r="T118" s="19">
        <f t="shared" si="22"/>
        <v>0</v>
      </c>
      <c r="U118" s="19">
        <f t="shared" si="22"/>
        <v>7</v>
      </c>
      <c r="V118" s="19">
        <f t="shared" si="22"/>
        <v>1</v>
      </c>
      <c r="W118" s="19">
        <f t="shared" si="22"/>
        <v>4</v>
      </c>
      <c r="X118" s="19">
        <f t="shared" si="22"/>
        <v>0</v>
      </c>
      <c r="Y118" s="19">
        <f t="shared" si="22"/>
        <v>0</v>
      </c>
    </row>
    <row r="119" spans="1:25" ht="33" x14ac:dyDescent="0.25">
      <c r="A119" s="13" t="s">
        <v>210</v>
      </c>
      <c r="B119" s="7" t="s">
        <v>20</v>
      </c>
      <c r="C119" s="14" t="s">
        <v>242</v>
      </c>
      <c r="D119" s="8" t="s">
        <v>115</v>
      </c>
      <c r="E119" s="15">
        <v>46</v>
      </c>
      <c r="F119" s="15">
        <v>43</v>
      </c>
      <c r="G119" s="15">
        <v>3</v>
      </c>
      <c r="H119" s="15">
        <v>19</v>
      </c>
      <c r="I119" s="15">
        <v>1</v>
      </c>
      <c r="J119" s="15">
        <v>18</v>
      </c>
      <c r="K119" s="15">
        <v>2</v>
      </c>
      <c r="L119" s="15">
        <v>6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</row>
    <row r="120" spans="1:25" ht="16.5" x14ac:dyDescent="0.25">
      <c r="A120" s="17" t="s">
        <v>243</v>
      </c>
      <c r="B120" s="17" t="s">
        <v>20</v>
      </c>
      <c r="C120" s="17" t="s">
        <v>141</v>
      </c>
      <c r="D120" s="17" t="s">
        <v>31</v>
      </c>
      <c r="E120" s="18">
        <v>46</v>
      </c>
      <c r="F120" s="18">
        <v>43</v>
      </c>
      <c r="G120" s="18">
        <v>3</v>
      </c>
      <c r="H120" s="18">
        <v>19</v>
      </c>
      <c r="I120" s="18">
        <v>1</v>
      </c>
      <c r="J120" s="18">
        <v>18</v>
      </c>
      <c r="K120" s="18">
        <v>2</v>
      </c>
      <c r="L120" s="18">
        <v>6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16.5" x14ac:dyDescent="0.25">
      <c r="A121" s="17" t="s">
        <v>244</v>
      </c>
      <c r="B121" s="17" t="s">
        <v>23</v>
      </c>
      <c r="C121" s="17" t="s">
        <v>245</v>
      </c>
      <c r="D121" s="17" t="s">
        <v>116</v>
      </c>
      <c r="E121" s="18">
        <f>SUM(E120,E118,E115,E112,E101,E92,E90,E87,E82,E80,E77,E66,E64,E57,E48,E42,E31,E26,E12)</f>
        <v>6936</v>
      </c>
      <c r="F121" s="18">
        <f t="shared" ref="F121:Y121" si="23">SUM(F120,F118,F115,F112,F101,F92,F90,F87,F82,F80,F77,F66,F64,F57,F48,F42,F31,F26,F12)</f>
        <v>3879</v>
      </c>
      <c r="G121" s="18">
        <f t="shared" si="23"/>
        <v>3057</v>
      </c>
      <c r="H121" s="18">
        <f t="shared" si="23"/>
        <v>1649</v>
      </c>
      <c r="I121" s="18">
        <f t="shared" si="23"/>
        <v>1169</v>
      </c>
      <c r="J121" s="18">
        <f t="shared" si="23"/>
        <v>1474</v>
      </c>
      <c r="K121" s="18">
        <f t="shared" si="23"/>
        <v>1000</v>
      </c>
      <c r="L121" s="18">
        <f t="shared" si="23"/>
        <v>455</v>
      </c>
      <c r="M121" s="18">
        <f t="shared" si="23"/>
        <v>421</v>
      </c>
      <c r="N121" s="18">
        <f t="shared" si="23"/>
        <v>241</v>
      </c>
      <c r="O121" s="18">
        <f t="shared" si="23"/>
        <v>295</v>
      </c>
      <c r="P121" s="18">
        <f t="shared" si="23"/>
        <v>36</v>
      </c>
      <c r="Q121" s="18">
        <f t="shared" si="23"/>
        <v>70</v>
      </c>
      <c r="R121" s="18">
        <f t="shared" si="23"/>
        <v>8</v>
      </c>
      <c r="S121" s="18">
        <f t="shared" si="23"/>
        <v>57</v>
      </c>
      <c r="T121" s="18">
        <f t="shared" si="23"/>
        <v>7</v>
      </c>
      <c r="U121" s="18">
        <f t="shared" si="23"/>
        <v>21</v>
      </c>
      <c r="V121" s="18">
        <f t="shared" si="23"/>
        <v>8</v>
      </c>
      <c r="W121" s="18">
        <f t="shared" si="23"/>
        <v>24</v>
      </c>
      <c r="X121" s="18">
        <f t="shared" si="23"/>
        <v>1</v>
      </c>
      <c r="Y121" s="18">
        <f t="shared" si="23"/>
        <v>0</v>
      </c>
    </row>
  </sheetData>
  <mergeCells count="19">
    <mergeCell ref="A1:Y1"/>
    <mergeCell ref="A2:Y2"/>
    <mergeCell ref="N3:O3"/>
    <mergeCell ref="P3:Q3"/>
    <mergeCell ref="R3:S3"/>
    <mergeCell ref="T3:U3"/>
    <mergeCell ref="V3:W3"/>
    <mergeCell ref="X3:Y3"/>
    <mergeCell ref="A3:A4"/>
    <mergeCell ref="C3:C4"/>
    <mergeCell ref="E3:G3"/>
    <mergeCell ref="H3:I3"/>
    <mergeCell ref="J3:K3"/>
    <mergeCell ref="B3:B4"/>
    <mergeCell ref="D3:D4"/>
    <mergeCell ref="L3:M3"/>
    <mergeCell ref="A116:Y116"/>
    <mergeCell ref="A83:Y83"/>
    <mergeCell ref="A88:Y88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2021-10-15T00:33:53Z</dcterms:created>
  <dcterms:modified xsi:type="dcterms:W3CDTF">2023-10-26T03:19:34Z</dcterms:modified>
</cp:coreProperties>
</file>