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80"/>
  </bookViews>
  <sheets>
    <sheet name="碩士班" sheetId="2" r:id="rId1"/>
  </sheets>
  <definedNames>
    <definedName name="_xlnm.Print_Titles" localSheetId="0">碩士班!$1:$4</definedName>
  </definedNames>
  <calcPr calcId="145621"/>
</workbook>
</file>

<file path=xl/calcChain.xml><?xml version="1.0" encoding="utf-8"?>
<calcChain xmlns="http://schemas.openxmlformats.org/spreadsheetml/2006/main">
  <c r="K29" i="2" l="1"/>
  <c r="J29" i="2"/>
  <c r="G27" i="2"/>
  <c r="G29" i="2" s="1"/>
  <c r="F27" i="2"/>
  <c r="F29" i="2" s="1"/>
  <c r="H118" i="2" l="1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H75" i="2" l="1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G78" i="2"/>
  <c r="F78" i="2"/>
  <c r="G77" i="2"/>
  <c r="F77" i="2"/>
  <c r="G76" i="2"/>
  <c r="F76" i="2"/>
  <c r="G74" i="2"/>
  <c r="F74" i="2"/>
  <c r="G73" i="2"/>
  <c r="F73" i="2"/>
  <c r="G72" i="2"/>
  <c r="F72" i="2"/>
  <c r="G71" i="2"/>
  <c r="F71" i="2"/>
  <c r="G70" i="2"/>
  <c r="F70" i="2"/>
  <c r="E70" i="2" s="1"/>
  <c r="G69" i="2"/>
  <c r="F69" i="2"/>
  <c r="E69" i="2" s="1"/>
  <c r="G68" i="2"/>
  <c r="F68" i="2"/>
  <c r="G67" i="2"/>
  <c r="F67" i="2"/>
  <c r="G66" i="2"/>
  <c r="F66" i="2"/>
  <c r="E66" i="2" s="1"/>
  <c r="G65" i="2"/>
  <c r="F65" i="2"/>
  <c r="I124" i="2"/>
  <c r="J124" i="2"/>
  <c r="L124" i="2"/>
  <c r="M124" i="2"/>
  <c r="O124" i="2"/>
  <c r="P124" i="2"/>
  <c r="Q124" i="2"/>
  <c r="R124" i="2"/>
  <c r="S124" i="2"/>
  <c r="T124" i="2"/>
  <c r="U124" i="2"/>
  <c r="V124" i="2"/>
  <c r="W124" i="2"/>
  <c r="X124" i="2"/>
  <c r="Y124" i="2"/>
  <c r="G117" i="2"/>
  <c r="F117" i="2"/>
  <c r="G116" i="2"/>
  <c r="F116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05" i="2"/>
  <c r="G105" i="2"/>
  <c r="F104" i="2"/>
  <c r="G104" i="2"/>
  <c r="G103" i="2"/>
  <c r="F103" i="2"/>
  <c r="E111" i="2" l="1"/>
  <c r="E117" i="2"/>
  <c r="E73" i="2"/>
  <c r="E74" i="2"/>
  <c r="F79" i="2"/>
  <c r="E78" i="2"/>
  <c r="G79" i="2"/>
  <c r="E104" i="2"/>
  <c r="E107" i="2"/>
  <c r="F75" i="2"/>
  <c r="E114" i="2"/>
  <c r="E110" i="2"/>
  <c r="E106" i="2"/>
  <c r="E68" i="2"/>
  <c r="E76" i="2"/>
  <c r="G75" i="2"/>
  <c r="F115" i="2"/>
  <c r="F118" i="2"/>
  <c r="E112" i="2"/>
  <c r="E108" i="2"/>
  <c r="E116" i="2"/>
  <c r="G118" i="2"/>
  <c r="E77" i="2"/>
  <c r="G115" i="2"/>
  <c r="E113" i="2"/>
  <c r="E65" i="2"/>
  <c r="E105" i="2"/>
  <c r="E109" i="2"/>
  <c r="E67" i="2"/>
  <c r="E72" i="2"/>
  <c r="E71" i="2"/>
  <c r="E103" i="2"/>
  <c r="N123" i="2"/>
  <c r="K123" i="2"/>
  <c r="G123" i="2" s="1"/>
  <c r="H123" i="2"/>
  <c r="N122" i="2"/>
  <c r="K122" i="2"/>
  <c r="H122" i="2"/>
  <c r="Y87" i="2"/>
  <c r="Y125" i="2" s="1"/>
  <c r="V87" i="2"/>
  <c r="V125" i="2" s="1"/>
  <c r="T87" i="2"/>
  <c r="S87" i="2"/>
  <c r="S125" i="2" s="1"/>
  <c r="R87" i="2"/>
  <c r="R125" i="2" s="1"/>
  <c r="Q87" i="2"/>
  <c r="Q125" i="2" s="1"/>
  <c r="P87" i="2"/>
  <c r="P125" i="2" s="1"/>
  <c r="O87" i="2"/>
  <c r="O125" i="2" s="1"/>
  <c r="M87" i="2"/>
  <c r="L87" i="2"/>
  <c r="J87" i="2"/>
  <c r="I87" i="2"/>
  <c r="I125" i="2" s="1"/>
  <c r="W87" i="2"/>
  <c r="N87" i="2"/>
  <c r="H87" i="2"/>
  <c r="K86" i="2"/>
  <c r="E118" i="2" l="1"/>
  <c r="F123" i="2"/>
  <c r="E123" i="2" s="1"/>
  <c r="E79" i="2"/>
  <c r="J125" i="2"/>
  <c r="T125" i="2"/>
  <c r="L125" i="2"/>
  <c r="E115" i="2"/>
  <c r="W125" i="2"/>
  <c r="M125" i="2"/>
  <c r="N124" i="2"/>
  <c r="E75" i="2"/>
  <c r="H124" i="2"/>
  <c r="F122" i="2"/>
  <c r="K124" i="2"/>
  <c r="G122" i="2"/>
  <c r="K87" i="2"/>
  <c r="E122" i="2" l="1"/>
  <c r="G124" i="2"/>
  <c r="K125" i="2"/>
  <c r="F124" i="2"/>
  <c r="H125" i="2"/>
  <c r="N125" i="2"/>
  <c r="F41" i="2"/>
  <c r="E41" i="2"/>
  <c r="G41" i="2"/>
  <c r="E124" i="2" l="1"/>
  <c r="F86" i="2"/>
  <c r="X87" i="2"/>
  <c r="U87" i="2"/>
  <c r="G86" i="2"/>
  <c r="G87" i="2" s="1"/>
  <c r="U125" i="2" l="1"/>
  <c r="X125" i="2"/>
  <c r="G125" i="2"/>
  <c r="F87" i="2"/>
  <c r="E86" i="2"/>
  <c r="E87" i="2" s="1"/>
  <c r="F125" i="2" l="1"/>
  <c r="E125" i="2"/>
</calcChain>
</file>

<file path=xl/sharedStrings.xml><?xml version="1.0" encoding="utf-8"?>
<sst xmlns="http://schemas.openxmlformats.org/spreadsheetml/2006/main" count="515" uniqueCount="255">
  <si>
    <t>系所</t>
  </si>
  <si>
    <r>
      <rPr>
        <sz val="12"/>
        <rFont val="新細明體"/>
        <family val="1"/>
        <charset val="136"/>
      </rPr>
      <t>系所調整院務中心</t>
    </r>
    <phoneticPr fontId="2" type="noConversion"/>
  </si>
  <si>
    <r>
      <rPr>
        <sz val="10"/>
        <rFont val="新細明體"/>
        <family val="1"/>
        <charset val="136"/>
      </rPr>
      <t>中國語文學系</t>
    </r>
    <phoneticPr fontId="2" type="noConversion"/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</si>
  <si>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</si>
  <si>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天文研究所</t>
    </r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</si>
  <si>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</si>
  <si>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計算與建模科學研究所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</si>
  <si>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</si>
  <si>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</si>
  <si>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先進光源科技學位學程</t>
    </r>
  </si>
  <si>
    <r>
      <rPr>
        <sz val="12"/>
        <color theme="1"/>
        <rFont val="新細明體"/>
        <family val="2"/>
        <charset val="136"/>
      </rPr>
      <t>統計學研究所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</si>
  <si>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</si>
  <si>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</si>
  <si>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t>AI</t>
    </r>
    <r>
      <rPr>
        <sz val="12"/>
        <color theme="1"/>
        <rFont val="新細明體"/>
        <family val="2"/>
        <charset val="136"/>
      </rPr>
      <t>智慧製造與智慧物聯網產業碩士專班</t>
    </r>
  </si>
  <si>
    <r>
      <rPr>
        <sz val="12"/>
        <color theme="1"/>
        <rFont val="新細明體"/>
        <family val="2"/>
        <charset val="136"/>
      </rPr>
      <t>電動載具先進智慧製造技術產業碩士專班</t>
    </r>
  </si>
  <si>
    <r>
      <rPr>
        <sz val="12"/>
        <color theme="1"/>
        <rFont val="新細明體"/>
        <family val="2"/>
        <charset val="136"/>
      </rPr>
      <t>生物醫學工程研究所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</si>
  <si>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</si>
  <si>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全球營運管理碩士雙聯學位學程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</si>
  <si>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</si>
  <si>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t>AI</t>
    </r>
    <r>
      <rPr>
        <sz val="12"/>
        <color theme="1"/>
        <rFont val="新細明體"/>
        <family val="2"/>
        <charset val="136"/>
      </rPr>
      <t>智慧製造與工業物聯網產業碩士專班</t>
    </r>
  </si>
  <si>
    <r>
      <rPr>
        <sz val="12"/>
        <color theme="1"/>
        <rFont val="新細明體"/>
        <family val="2"/>
        <charset val="136"/>
      </rPr>
      <t>智慧生產與製造產業碩士專班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</si>
  <si>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</si>
  <si>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奈米工程與微系統研究所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</si>
  <si>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</si>
  <si>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</si>
  <si>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人類學研究所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</si>
  <si>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</si>
  <si>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</si>
  <si>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歷史研究所</t>
    </r>
  </si>
  <si>
    <r>
      <rPr>
        <sz val="12"/>
        <color theme="1"/>
        <rFont val="新細明體"/>
        <family val="2"/>
        <charset val="136"/>
      </rPr>
      <t>亞際文化研究國際碩士學位學程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台灣聯合大學系統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</si>
  <si>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語言學研究所</t>
    </r>
  </si>
  <si>
    <r>
      <rPr>
        <sz val="12"/>
        <color theme="1"/>
        <rFont val="新細明體"/>
        <family val="2"/>
        <charset val="136"/>
      </rPr>
      <t>華語文碩士學位學程</t>
    </r>
  </si>
  <si>
    <r>
      <rPr>
        <sz val="12"/>
        <color theme="1"/>
        <rFont val="新細明體"/>
        <family val="2"/>
        <charset val="136"/>
      </rPr>
      <t>哲學研究所</t>
    </r>
  </si>
  <si>
    <r>
      <rPr>
        <sz val="12"/>
        <color theme="1"/>
        <rFont val="新細明體"/>
        <family val="2"/>
        <charset val="136"/>
      </rPr>
      <t>華文文學研究所</t>
    </r>
  </si>
  <si>
    <r>
      <rPr>
        <sz val="12"/>
        <color theme="1"/>
        <rFont val="新細明體"/>
        <family val="2"/>
        <charset val="136"/>
      </rPr>
      <t>社會學研究所</t>
    </r>
  </si>
  <si>
    <r>
      <rPr>
        <sz val="12"/>
        <color theme="1"/>
        <rFont val="新細明體"/>
        <family val="2"/>
        <charset val="136"/>
      </rPr>
      <t>台灣文學研究所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</si>
  <si>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</si>
  <si>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生物資訊與結構生物研究所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</si>
  <si>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</si>
  <si>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分子與細胞生物研究所</t>
    </r>
  </si>
  <si>
    <r>
      <rPr>
        <sz val="12"/>
        <color theme="1"/>
        <rFont val="新細明體"/>
        <family val="2"/>
        <charset val="136"/>
      </rPr>
      <t>分子醫學研究所</t>
    </r>
  </si>
  <si>
    <r>
      <rPr>
        <sz val="12"/>
        <color theme="1"/>
        <rFont val="新細明體"/>
        <family val="2"/>
        <charset val="136"/>
      </rPr>
      <t>系統神經科學研究所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</si>
  <si>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</si>
  <si>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通訊工程研究所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</si>
  <si>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</si>
  <si>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</si>
  <si>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電子工程研究所</t>
    </r>
  </si>
  <si>
    <r>
      <rPr>
        <sz val="12"/>
        <color theme="1"/>
        <rFont val="新細明體"/>
        <family val="2"/>
        <charset val="136"/>
      </rPr>
      <t>資訊安全研究所</t>
    </r>
  </si>
  <si>
    <r>
      <rPr>
        <sz val="12"/>
        <color theme="1"/>
        <rFont val="新細明體"/>
        <family val="2"/>
        <charset val="136"/>
      </rPr>
      <t>光電工程研究所</t>
    </r>
  </si>
  <si>
    <r>
      <rPr>
        <sz val="12"/>
        <color theme="1"/>
        <rFont val="新細明體"/>
        <family val="2"/>
        <charset val="136"/>
      </rPr>
      <t>資訊系統與應用研究所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</si>
  <si>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</si>
  <si>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</si>
  <si>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國際專業管理碩士班</t>
    </r>
  </si>
  <si>
    <r>
      <rPr>
        <sz val="12"/>
        <color theme="1"/>
        <rFont val="新細明體"/>
        <family val="2"/>
        <charset val="136"/>
      </rPr>
      <t>服務科學研究所</t>
    </r>
  </si>
  <si>
    <r>
      <rPr>
        <sz val="12"/>
        <color theme="1"/>
        <rFont val="新細明體"/>
        <family val="2"/>
        <charset val="136"/>
      </rPr>
      <t>科技法律研究所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</si>
  <si>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</si>
  <si>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科技管理研究所</t>
    </r>
  </si>
  <si>
    <r>
      <rPr>
        <sz val="12"/>
        <color theme="1"/>
        <rFont val="新細明體"/>
        <family val="2"/>
        <charset val="136"/>
      </rPr>
      <t>清華學院</t>
    </r>
  </si>
  <si>
    <r>
      <rPr>
        <sz val="12"/>
        <color theme="1"/>
        <rFont val="新細明體"/>
        <family val="2"/>
        <charset val="136"/>
      </rPr>
      <t>學習科學研究所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</si>
  <si>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</si>
  <si>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環境與文化資源學系</t>
    </r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</si>
  <si>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</si>
  <si>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</si>
  <si>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</si>
  <si>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學習科學與科技研究所</t>
    </r>
  </si>
  <si>
    <r>
      <rPr>
        <sz val="12"/>
        <color theme="1"/>
        <rFont val="新細明體"/>
        <family val="2"/>
        <charset val="136"/>
      </rPr>
      <t>數理教育研究所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</si>
  <si>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</si>
  <si>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</si>
  <si>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運動科學系</t>
    </r>
  </si>
  <si>
    <r>
      <rPr>
        <sz val="12"/>
        <color theme="1"/>
        <rFont val="新細明體"/>
        <family val="2"/>
        <charset val="136"/>
      </rPr>
      <t>臺灣語言研究與教學研究所</t>
    </r>
  </si>
  <si>
    <r>
      <rPr>
        <sz val="12"/>
        <color theme="1"/>
        <rFont val="新細明體"/>
        <family val="2"/>
        <charset val="136"/>
      </rPr>
      <t>藝術學院</t>
    </r>
  </si>
  <si>
    <r>
      <rPr>
        <sz val="12"/>
        <color theme="1"/>
        <rFont val="新細明體"/>
        <family val="2"/>
        <charset val="136"/>
      </rPr>
      <t>藝術與設計學系</t>
    </r>
  </si>
  <si>
    <r>
      <rPr>
        <sz val="12"/>
        <color theme="1"/>
        <rFont val="新細明體"/>
        <family val="2"/>
        <charset val="136"/>
      </rPr>
      <t>科技藝術研究所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</si>
  <si>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</si>
  <si>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半導體研究學院</t>
    </r>
  </si>
  <si>
    <r>
      <rPr>
        <sz val="12"/>
        <color theme="1"/>
        <rFont val="新細明體"/>
        <family val="2"/>
        <charset val="136"/>
      </rPr>
      <t>全校不分院</t>
    </r>
  </si>
  <si>
    <r>
      <rPr>
        <sz val="12"/>
        <color theme="1"/>
        <rFont val="新細明體"/>
        <family val="2"/>
        <charset val="136"/>
      </rPr>
      <t>跨院國際碩士學位學程</t>
    </r>
  </si>
  <si>
    <r>
      <rPr>
        <sz val="12"/>
        <color theme="1"/>
        <rFont val="新細明體"/>
        <family val="2"/>
        <charset val="136"/>
      </rPr>
      <t>台北政經學院</t>
    </r>
  </si>
  <si>
    <r>
      <rPr>
        <sz val="12"/>
        <color theme="1"/>
        <rFont val="新細明體"/>
        <family val="2"/>
        <charset val="136"/>
      </rPr>
      <t>工業工程與工程管理學系碩士在職專班</t>
    </r>
  </si>
  <si>
    <r>
      <rPr>
        <sz val="12"/>
        <color theme="1"/>
        <rFont val="新細明體"/>
        <family val="2"/>
        <charset val="136"/>
      </rPr>
      <t>台灣研究教師在職進修碩士學位班</t>
    </r>
  </si>
  <si>
    <r>
      <rPr>
        <sz val="12"/>
        <color theme="1"/>
        <rFont val="新細明體"/>
        <family val="2"/>
        <charset val="136"/>
      </rPr>
      <t>高階經營管理碩士在職專班</t>
    </r>
  </si>
  <si>
    <r>
      <rPr>
        <sz val="12"/>
        <color theme="1"/>
        <rFont val="新細明體"/>
        <family val="2"/>
        <charset val="136"/>
      </rPr>
      <t>高階經營管理雙聯碩士在職學位學程</t>
    </r>
  </si>
  <si>
    <r>
      <rPr>
        <sz val="12"/>
        <color theme="1"/>
        <rFont val="新細明體"/>
        <family val="2"/>
        <charset val="136"/>
      </rPr>
      <t>高階經營管理亞太地區馬來西亞境外碩士在職專班</t>
    </r>
  </si>
  <si>
    <r>
      <rPr>
        <sz val="12"/>
        <color theme="1"/>
        <rFont val="新細明體"/>
        <family val="2"/>
        <charset val="136"/>
      </rPr>
      <t>高階經營管理深圳境外碩士在職專班</t>
    </r>
  </si>
  <si>
    <r>
      <rPr>
        <sz val="12"/>
        <color theme="1"/>
        <rFont val="新細明體"/>
        <family val="2"/>
        <charset val="136"/>
      </rPr>
      <t>健康政策與經營管理碩士在職專班</t>
    </r>
  </si>
  <si>
    <r>
      <rPr>
        <sz val="12"/>
        <color theme="1"/>
        <rFont val="新細明體"/>
        <family val="2"/>
        <charset val="136"/>
      </rPr>
      <t>經營管理碩士在職專班</t>
    </r>
  </si>
  <si>
    <r>
      <rPr>
        <sz val="12"/>
        <color theme="1"/>
        <rFont val="新細明體"/>
        <family val="2"/>
        <charset val="136"/>
      </rPr>
      <t>財務金融碩士在職專班</t>
    </r>
  </si>
  <si>
    <r>
      <rPr>
        <sz val="12"/>
        <color theme="1"/>
        <rFont val="新細明體"/>
        <family val="2"/>
        <charset val="136"/>
      </rPr>
      <t>公共政策與管理碩士在職專班</t>
    </r>
  </si>
  <si>
    <r>
      <rPr>
        <sz val="12"/>
        <color theme="1"/>
        <rFont val="新細明體"/>
        <family val="2"/>
        <charset val="136"/>
      </rPr>
      <t>學前特殊教育碩士在職學位學程</t>
    </r>
  </si>
  <si>
    <r>
      <rPr>
        <sz val="12"/>
        <color theme="1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</si>
  <si>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2"/>
        <charset val="136"/>
      </rPr>
      <t>環境與文化資源學系社會學習領域教師碩士在職專班</t>
    </r>
  </si>
  <si>
    <r>
      <rPr>
        <sz val="12"/>
        <rFont val="新細明體"/>
        <family val="1"/>
        <charset val="136"/>
      </rPr>
      <t>幼兒教育學系碩士在職專班</t>
    </r>
  </si>
  <si>
    <r>
      <rPr>
        <sz val="12"/>
        <rFont val="新細明體"/>
        <family val="1"/>
        <charset val="136"/>
      </rPr>
      <t>教育與學習科技學系碩士在職專班</t>
    </r>
  </si>
  <si>
    <r>
      <rPr>
        <sz val="12"/>
        <rFont val="新細明體"/>
        <family val="1"/>
        <charset val="136"/>
      </rPr>
      <t>教育與學習科技學系教育行政碩士在職專班</t>
    </r>
  </si>
  <si>
    <r>
      <rPr>
        <sz val="12"/>
        <rFont val="新細明體"/>
        <family val="1"/>
        <charset val="136"/>
      </rPr>
      <t>教育與學習科技學系課程與教學碩士在職專班</t>
    </r>
  </si>
  <si>
    <r>
      <rPr>
        <sz val="12"/>
        <rFont val="新細明體"/>
        <family val="1"/>
        <charset val="136"/>
      </rPr>
      <t>數理教育研究所碩士在職專班</t>
    </r>
  </si>
  <si>
    <r>
      <rPr>
        <sz val="12"/>
        <rFont val="新細明體"/>
        <family val="1"/>
        <charset val="136"/>
      </rPr>
      <t>數理教育研究所數學教育教師碩士在職專班</t>
    </r>
  </si>
  <si>
    <r>
      <rPr>
        <sz val="12"/>
        <color theme="1"/>
        <rFont val="新細明體"/>
        <family val="2"/>
        <charset val="136"/>
      </rPr>
      <t>教育心理與諮商學系教育心理與諮商碩士在職專班</t>
    </r>
  </si>
  <si>
    <r>
      <rPr>
        <sz val="12"/>
        <color theme="1"/>
        <rFont val="新細明體"/>
        <family val="2"/>
        <charset val="136"/>
      </rPr>
      <t>竹師教育學院跨領域</t>
    </r>
    <r>
      <rPr>
        <sz val="12"/>
        <color theme="1"/>
        <rFont val="Times New Roman"/>
        <family val="1"/>
      </rPr>
      <t>STEAM</t>
    </r>
    <r>
      <rPr>
        <sz val="12"/>
        <color theme="1"/>
        <rFont val="新細明體"/>
        <family val="2"/>
        <charset val="136"/>
      </rPr>
      <t>教育碩士在職專班</t>
    </r>
  </si>
  <si>
    <r>
      <rPr>
        <sz val="12"/>
        <color theme="1"/>
        <rFont val="新細明體"/>
        <family val="2"/>
        <charset val="136"/>
      </rPr>
      <t>運動科學系碩士在職專班</t>
    </r>
  </si>
  <si>
    <r>
      <rPr>
        <sz val="12"/>
        <color theme="1"/>
        <rFont val="新細明體"/>
        <family val="2"/>
        <charset val="136"/>
      </rPr>
      <t>華德福教育碩士在職學位學程</t>
    </r>
  </si>
  <si>
    <r>
      <rPr>
        <sz val="12"/>
        <color theme="1"/>
        <rFont val="新細明體"/>
        <family val="2"/>
        <charset val="136"/>
      </rPr>
      <t>藝術與設計學系美勞教師碩士在職專班</t>
    </r>
  </si>
  <si>
    <r>
      <rPr>
        <sz val="12"/>
        <color theme="1"/>
        <rFont val="新細明體"/>
        <family val="2"/>
        <charset val="136"/>
      </rPr>
      <t>音樂學系音樂碩士在職專班</t>
    </r>
  </si>
  <si>
    <r>
      <rPr>
        <sz val="12"/>
        <color theme="1"/>
        <rFont val="新細明體"/>
        <family val="2"/>
        <charset val="136"/>
      </rPr>
      <t>智慧製造跨院高階主管碩士在職學位學程</t>
    </r>
  </si>
  <si>
    <r>
      <rPr>
        <sz val="12"/>
        <color theme="1"/>
        <rFont val="新細明體"/>
        <family val="2"/>
        <charset val="136"/>
      </rPr>
      <t>中國語文學系語文教師碩士在職專班</t>
    </r>
  </si>
  <si>
    <r>
      <rPr>
        <sz val="12"/>
        <color theme="1"/>
        <rFont val="新細明體"/>
        <family val="2"/>
        <charset val="136"/>
      </rPr>
      <t>總計</t>
    </r>
  </si>
  <si>
    <t>原子科學院</t>
  </si>
  <si>
    <t>分析與環境科學研究所</t>
  </si>
  <si>
    <t>生醫工程與環境科學系</t>
  </si>
  <si>
    <t>工程與系統科學系</t>
  </si>
  <si>
    <t>核子工程與科學研究所</t>
  </si>
  <si>
    <t>合計</t>
  </si>
  <si>
    <t>Colleges</t>
  </si>
  <si>
    <t>Departments/Institutes</t>
    <phoneticPr fontId="2" type="noConversion"/>
  </si>
  <si>
    <t>台北政經學院政治經濟碩士班</t>
  </si>
  <si>
    <t>【在職專班】In-service Master Program</t>
    <phoneticPr fontId="2" type="noConversion"/>
  </si>
  <si>
    <t>統計日期：111年10月12日(Updated: 2022.10.12)</t>
    <phoneticPr fontId="2" type="noConversion"/>
  </si>
  <si>
    <t>111學年度第1學期 碩士班 院系人數統計(Enrollment Statistics for Master’s Students in the 1st Semester of Academic Year 2022)</t>
    <phoneticPr fontId="2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</si>
  <si>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</si>
  <si>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</si>
  <si>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</si>
  <si>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</si>
  <si>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</si>
  <si>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</si>
  <si>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</si>
  <si>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Tsing Hua College</t>
  </si>
  <si>
    <t>Education</t>
  </si>
  <si>
    <t>Arts</t>
  </si>
  <si>
    <t>Semiconductor Research</t>
  </si>
  <si>
    <t>National Tsing Hua University</t>
  </si>
  <si>
    <t>Taipei School of Economics and Political Science</t>
  </si>
  <si>
    <t>Transition Units</t>
  </si>
  <si>
    <t>Total number</t>
  </si>
  <si>
    <t>Transition Units</t>
    <phoneticPr fontId="2" type="noConversion"/>
  </si>
  <si>
    <t>【系所調整院務中心】Transition Units</t>
    <phoneticPr fontId="2" type="noConversion"/>
  </si>
  <si>
    <t>中國語文學系語文碩士在職專班</t>
    <phoneticPr fontId="2" type="noConversion"/>
  </si>
  <si>
    <t>Astronomy</t>
  </si>
  <si>
    <t>Chemistry</t>
  </si>
  <si>
    <t>Computational and Modeling Science</t>
  </si>
  <si>
    <t>Mathematics</t>
  </si>
  <si>
    <t>Physics</t>
  </si>
  <si>
    <t>Doctor Program of Science and Technology of Synchrotron Light Source</t>
  </si>
  <si>
    <t>Statistics</t>
  </si>
  <si>
    <t>Subtotal</t>
  </si>
  <si>
    <t>Industrial Technology Graduate Program of AI Intelligent Manufacturing &amp; Intelligent IoT Production</t>
  </si>
  <si>
    <t>Advanced Intelligent Manufacture for Electric Vehicle Master Program</t>
  </si>
  <si>
    <t>Biomedical Engineering</t>
  </si>
  <si>
    <t>Chemical Engineering</t>
  </si>
  <si>
    <t>Dual Master Program for Global Operation Management</t>
  </si>
  <si>
    <t>Industrial Engineering and Engineering Management</t>
  </si>
  <si>
    <t>AI Intelligent Manufacturing and Industrial IoT Master Program of Industry</t>
  </si>
  <si>
    <t>Intelligent Production and Intelligent Manufacturing Master Program of Industry</t>
  </si>
  <si>
    <t>Materials Science and Engineering</t>
  </si>
  <si>
    <t>NanoEngineering and MicroSystems</t>
  </si>
  <si>
    <t>Power Mechanical Engineering</t>
  </si>
  <si>
    <t>Analytical and Environmental Sciences</t>
  </si>
  <si>
    <t>Biomedical Engineering and Environmental Sciences</t>
  </si>
  <si>
    <t>Engineering and System Science</t>
  </si>
  <si>
    <t>Nuclear Engineering and Science</t>
  </si>
  <si>
    <t>Anthropology</t>
  </si>
  <si>
    <t>Chinese Literature</t>
  </si>
  <si>
    <t>Foreign Languages and Literature</t>
  </si>
  <si>
    <t>History</t>
  </si>
  <si>
    <t>International Master's Program in Inter-Asia Cultural Studies (University System of Taiwan)</t>
  </si>
  <si>
    <t>Linguistics</t>
  </si>
  <si>
    <t>Master's Program in Chinese Language and Culture</t>
  </si>
  <si>
    <t>Philosophy</t>
  </si>
  <si>
    <t>Sinophone Studies</t>
  </si>
  <si>
    <t>Sociology</t>
  </si>
  <si>
    <t>Taiwan Literature</t>
  </si>
  <si>
    <t>Bioinformatics and Structural Biology</t>
  </si>
  <si>
    <t>Biotechnology</t>
  </si>
  <si>
    <t>Molecular and Cellular Biology</t>
  </si>
  <si>
    <t>Molecular Medicine</t>
  </si>
  <si>
    <t>Systems Neuroscience</t>
  </si>
  <si>
    <t>Communications Engineering</t>
  </si>
  <si>
    <t>Computer Science</t>
  </si>
  <si>
    <t>Electrical Engineering</t>
  </si>
  <si>
    <t>Electronics Engineering</t>
  </si>
  <si>
    <t>Information Security</t>
  </si>
  <si>
    <t>Photonics Technologies</t>
  </si>
  <si>
    <t>Information Systems and Applications</t>
  </si>
  <si>
    <t>Economics</t>
  </si>
  <si>
    <t>International Master of Business Administration</t>
  </si>
  <si>
    <t>Service Science</t>
  </si>
  <si>
    <t>Law for Science and Technology</t>
  </si>
  <si>
    <t>Quantitative Finance</t>
  </si>
  <si>
    <t>Learning Sciences</t>
  </si>
  <si>
    <t>Environmental and Cultural Resources</t>
  </si>
  <si>
    <t>Early Childhood Education</t>
  </si>
  <si>
    <t>Education and Learning Technology</t>
  </si>
  <si>
    <t>English Instruction</t>
  </si>
  <si>
    <t>Learning Sciences and Technologies</t>
  </si>
  <si>
    <t>Graduate Institute of Mathematics and Science Education</t>
  </si>
  <si>
    <t>Educational Psychology and Counseling</t>
  </si>
  <si>
    <t>Special Education</t>
  </si>
  <si>
    <t>Kinesiology</t>
  </si>
  <si>
    <t>Taiwan Languages and Language Teaching</t>
  </si>
  <si>
    <t>Arts and Design</t>
  </si>
  <si>
    <t>Graduate Institute of Art and Technology</t>
  </si>
  <si>
    <t>Music</t>
  </si>
  <si>
    <t>College of Semiconductor Research Doctoral Program</t>
  </si>
  <si>
    <t>International Intercollegiate Master Program</t>
  </si>
  <si>
    <t>Master's Program in Political Economy</t>
  </si>
  <si>
    <t>Chinese Language and Literature</t>
  </si>
  <si>
    <t>Graduate Program of Taiwan Studies for In-service Teachers</t>
  </si>
  <si>
    <t>Executive Master of Business Administration</t>
  </si>
  <si>
    <t>NTHU-UTA Dual EMBA Degree Program</t>
  </si>
  <si>
    <t>Asia-Pacific Executive Master of Business Administration in Malaysia</t>
  </si>
  <si>
    <t>Executive Master of Business Administration in Shenzhen</t>
  </si>
  <si>
    <t>Master of Health Policy and Business Administration</t>
  </si>
  <si>
    <t>Business Administration</t>
  </si>
  <si>
    <t>Master Program of  Finance and Banking</t>
  </si>
  <si>
    <t>Master Program of Public Policy and Management</t>
  </si>
  <si>
    <t>Master Program in Early Childhood Special Education</t>
  </si>
  <si>
    <t>In-service Master Program of Community Development and Social Studies, Department of Environmental and Cultural Resources</t>
  </si>
  <si>
    <t>In-service Master Program of Community Development andSocial Studies, Department of Environmental and Cultural Resources</t>
  </si>
  <si>
    <t>Master Program in Early Childhood Education for In-service Practitioners</t>
  </si>
  <si>
    <t>In-service Master Program of Curriculum and Instruction</t>
  </si>
  <si>
    <t>In-service Master Program of Educational Administration, Department of Education and Learning</t>
  </si>
  <si>
    <t>In-service Master Program of Curriculum and Instruction, Department of Education and Learning</t>
  </si>
  <si>
    <t>Mathematics &amp; Science Education Master Inservice Program</t>
  </si>
  <si>
    <t>In-service Master Program of Mathematics Education for Teachers, Graduate Institute of Mathematics and Science Education</t>
  </si>
  <si>
    <t>Division of Guidance and Counseling, In-service Master Program of Educational Psychology and Counseling</t>
  </si>
  <si>
    <t>Master Program in Interdisciplinary STEAM Education</t>
  </si>
  <si>
    <t>In-Service Master Program of Kinesiology</t>
  </si>
  <si>
    <t>Master's Program in Waldorf Education</t>
  </si>
  <si>
    <t>In-service Master Program of Arts Education for Teachers</t>
  </si>
  <si>
    <t>In-service Master Program in Music</t>
  </si>
  <si>
    <t>Executive Cross-Discipline Master Program for Intelligent Manufacturing</t>
  </si>
  <si>
    <t>In-service Master Program in Language, Department of Chinese Language and Literature</t>
  </si>
  <si>
    <t>In-service Master Program of Language Teaching for Teachers, Department of Chinese Language and Literature</t>
  </si>
  <si>
    <t>Total</t>
  </si>
  <si>
    <r>
      <rPr>
        <sz val="12"/>
        <color theme="1"/>
        <rFont val="新細明體"/>
        <family val="2"/>
        <charset val="136"/>
      </rPr>
      <t>工學院</t>
    </r>
    <phoneticPr fontId="2" type="noConversion"/>
  </si>
  <si>
    <r>
      <rPr>
        <sz val="12"/>
        <color theme="1"/>
        <rFont val="新細明體"/>
        <family val="2"/>
        <charset val="136"/>
      </rPr>
      <t>人文社會學院</t>
    </r>
    <phoneticPr fontId="2" type="noConversion"/>
  </si>
  <si>
    <r>
      <rPr>
        <sz val="12"/>
        <color theme="1"/>
        <rFont val="新細明體"/>
        <family val="2"/>
        <charset val="136"/>
      </rPr>
      <t>科技管理學院</t>
    </r>
    <phoneticPr fontId="2" type="noConversion"/>
  </si>
  <si>
    <r>
      <rPr>
        <sz val="12"/>
        <color theme="1"/>
        <rFont val="新細明體"/>
        <family val="2"/>
        <charset val="136"/>
      </rPr>
      <t>竹師教育學院</t>
    </r>
    <phoneticPr fontId="2" type="noConversion"/>
  </si>
  <si>
    <r>
      <rPr>
        <sz val="12"/>
        <color theme="1"/>
        <rFont val="新細明體"/>
        <family val="2"/>
        <charset val="136"/>
      </rPr>
      <t>藝術學院</t>
    </r>
    <phoneticPr fontId="2" type="noConversion"/>
  </si>
  <si>
    <r>
      <rPr>
        <sz val="12"/>
        <color theme="1"/>
        <rFont val="新細明體"/>
        <family val="2"/>
        <charset val="136"/>
      </rPr>
      <t>全校不分院</t>
    </r>
    <phoneticPr fontId="2" type="noConversion"/>
  </si>
  <si>
    <r>
      <rPr>
        <sz val="12"/>
        <rFont val="新細明體"/>
        <family val="2"/>
        <charset val="136"/>
      </rPr>
      <t>系所調整院務中心</t>
    </r>
    <phoneticPr fontId="2" type="noConversion"/>
  </si>
  <si>
    <r>
      <rPr>
        <sz val="12"/>
        <color theme="1"/>
        <rFont val="新細明體"/>
        <family val="2"/>
        <charset val="136"/>
      </rPr>
      <t>全校</t>
    </r>
    <phoneticPr fontId="2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</si>
  <si>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2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</si>
  <si>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2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</si>
  <si>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2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</si>
  <si>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2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</si>
  <si>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2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</si>
  <si>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2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</si>
  <si>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2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</si>
  <si>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2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</si>
  <si>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2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</si>
  <si>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2" type="noConversion"/>
  </si>
  <si>
    <r>
      <rPr>
        <sz val="6"/>
        <rFont val="標楷體"/>
        <family val="4"/>
        <charset val="136"/>
      </rPr>
      <t>計</t>
    </r>
    <r>
      <rPr>
        <sz val="6"/>
        <rFont val="Times New Roman"/>
        <family val="1"/>
      </rPr>
      <t>(count)</t>
    </r>
    <phoneticPr fontId="18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</si>
  <si>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>(M)</t>
    </r>
    <phoneticPr fontId="18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</si>
  <si>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>(F)</t>
    </r>
    <phoneticPr fontId="18" type="noConversion"/>
  </si>
  <si>
    <r>
      <rPr>
        <sz val="12"/>
        <color theme="1"/>
        <rFont val="新細明體"/>
        <family val="2"/>
        <charset val="136"/>
      </rPr>
      <t>學院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</si>
</sst>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</font>
    <font>
      <sz val="12"/>
      <name val="新細明體"/>
      <family val="1"/>
      <charset val="136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</font>
    <font>
      <b/>
      <sz val="13.5"/>
      <color theme="1"/>
      <name val="Times New Roman"/>
      <family val="1"/>
    </font>
    <font>
      <b/>
      <sz val="13.5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76" fontId="20" fillId="3" borderId="12" xfId="0" applyNumberFormat="1" applyFont="1" applyFill="1" applyBorder="1" applyAlignment="1">
      <alignment horizontal="center"/>
    </xf>
    <xf numFmtId="176" fontId="9" fillId="3" borderId="12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RowHeight="16.5"/>
  <cols>
    <col min="1" max="1" width="17.875" customWidth="1"/>
    <col min="2" max="2" width="38.25" customWidth="1"/>
    <col min="3" max="3" width="26.875" customWidth="1"/>
    <col min="4" max="4" width="32.125" customWidth="1"/>
    <col min="5" max="11" width="5.625" customWidth="1"/>
    <col min="12" max="25" width="6.125" customWidth="1"/>
  </cols>
  <sheetData>
    <row r="1" spans="1:25" ht="20.25">
      <c r="A1" s="24" t="s">
        <v>117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>
      <c r="A2" s="27" t="s">
        <v>116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>
      <c r="A3" s="32" t="s">
        <v>254</v>
      </c>
      <c r="B3" s="41" t="s">
        <v>112</v>
      </c>
      <c r="C3" s="32" t="s">
        <v>0</v>
      </c>
      <c r="D3" s="41" t="s">
        <v>113</v>
      </c>
      <c r="E3" s="34" t="s">
        <v>241</v>
      </c>
      <c r="F3" s="35"/>
      <c r="G3" s="36"/>
      <c r="H3" s="30" t="s">
        <v>242</v>
      </c>
      <c r="I3" s="31"/>
      <c r="J3" s="30" t="s">
        <v>243</v>
      </c>
      <c r="K3" s="31"/>
      <c r="L3" s="30" t="s">
        <v>244</v>
      </c>
      <c r="M3" s="31"/>
      <c r="N3" s="30" t="s">
        <v>245</v>
      </c>
      <c r="O3" s="31"/>
      <c r="P3" s="30" t="s">
        <v>246</v>
      </c>
      <c r="Q3" s="31"/>
      <c r="R3" s="30" t="s">
        <v>247</v>
      </c>
      <c r="S3" s="31"/>
      <c r="T3" s="30" t="s">
        <v>248</v>
      </c>
      <c r="U3" s="31"/>
      <c r="V3" s="30" t="s">
        <v>249</v>
      </c>
      <c r="W3" s="31"/>
      <c r="X3" s="30" t="s">
        <v>250</v>
      </c>
      <c r="Y3" s="31"/>
    </row>
    <row r="4" spans="1:25">
      <c r="A4" s="33"/>
      <c r="B4" s="42"/>
      <c r="C4" s="33"/>
      <c r="D4" s="42"/>
      <c r="E4" s="43" t="s">
        <v>251</v>
      </c>
      <c r="F4" s="44" t="s">
        <v>252</v>
      </c>
      <c r="G4" s="44" t="s">
        <v>253</v>
      </c>
      <c r="H4" s="44" t="s">
        <v>252</v>
      </c>
      <c r="I4" s="44" t="s">
        <v>253</v>
      </c>
      <c r="J4" s="44" t="s">
        <v>252</v>
      </c>
      <c r="K4" s="44" t="s">
        <v>253</v>
      </c>
      <c r="L4" s="44" t="s">
        <v>252</v>
      </c>
      <c r="M4" s="44" t="s">
        <v>253</v>
      </c>
      <c r="N4" s="44" t="s">
        <v>252</v>
      </c>
      <c r="O4" s="44" t="s">
        <v>253</v>
      </c>
      <c r="P4" s="44" t="s">
        <v>252</v>
      </c>
      <c r="Q4" s="44" t="s">
        <v>253</v>
      </c>
      <c r="R4" s="44" t="s">
        <v>252</v>
      </c>
      <c r="S4" s="44" t="s">
        <v>253</v>
      </c>
      <c r="T4" s="44" t="s">
        <v>252</v>
      </c>
      <c r="U4" s="44" t="s">
        <v>253</v>
      </c>
      <c r="V4" s="44" t="s">
        <v>252</v>
      </c>
      <c r="W4" s="44" t="s">
        <v>253</v>
      </c>
      <c r="X4" s="44" t="s">
        <v>252</v>
      </c>
      <c r="Y4" s="44" t="s">
        <v>253</v>
      </c>
    </row>
    <row r="5" spans="1:25">
      <c r="A5" s="7" t="s">
        <v>3</v>
      </c>
      <c r="B5" s="16" t="s">
        <v>118</v>
      </c>
      <c r="C5" s="8" t="s">
        <v>4</v>
      </c>
      <c r="D5" s="8" t="s">
        <v>136</v>
      </c>
      <c r="E5" s="2">
        <v>19</v>
      </c>
      <c r="F5" s="2">
        <v>10</v>
      </c>
      <c r="G5" s="2">
        <v>9</v>
      </c>
      <c r="H5" s="2">
        <v>4</v>
      </c>
      <c r="I5" s="2">
        <v>2</v>
      </c>
      <c r="J5" s="2">
        <v>5</v>
      </c>
      <c r="K5" s="2">
        <v>3</v>
      </c>
      <c r="L5" s="2">
        <v>1</v>
      </c>
      <c r="M5" s="2">
        <v>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</row>
    <row r="6" spans="1:25">
      <c r="A6" s="7" t="s">
        <v>3</v>
      </c>
      <c r="B6" s="16" t="s">
        <v>118</v>
      </c>
      <c r="C6" s="8" t="s">
        <v>5</v>
      </c>
      <c r="D6" s="8" t="s">
        <v>137</v>
      </c>
      <c r="E6" s="2">
        <v>207</v>
      </c>
      <c r="F6" s="2">
        <v>139</v>
      </c>
      <c r="G6" s="2">
        <v>68</v>
      </c>
      <c r="H6" s="2">
        <v>66</v>
      </c>
      <c r="I6" s="2">
        <v>32</v>
      </c>
      <c r="J6" s="2">
        <v>66</v>
      </c>
      <c r="K6" s="2">
        <v>33</v>
      </c>
      <c r="L6" s="2">
        <v>7</v>
      </c>
      <c r="M6" s="2">
        <v>3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</row>
    <row r="7" spans="1:25">
      <c r="A7" s="7" t="s">
        <v>3</v>
      </c>
      <c r="B7" s="16" t="s">
        <v>118</v>
      </c>
      <c r="C7" s="8" t="s">
        <v>6</v>
      </c>
      <c r="D7" s="8" t="s">
        <v>138</v>
      </c>
      <c r="E7" s="2">
        <v>21</v>
      </c>
      <c r="F7" s="2">
        <v>13</v>
      </c>
      <c r="G7" s="2">
        <v>8</v>
      </c>
      <c r="H7" s="2">
        <v>7</v>
      </c>
      <c r="I7" s="2">
        <v>3</v>
      </c>
      <c r="J7" s="2">
        <v>5</v>
      </c>
      <c r="K7" s="2">
        <v>4</v>
      </c>
      <c r="L7" s="2">
        <v>1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</row>
    <row r="8" spans="1:25">
      <c r="A8" s="7" t="s">
        <v>3</v>
      </c>
      <c r="B8" s="16" t="s">
        <v>118</v>
      </c>
      <c r="C8" s="8" t="s">
        <v>7</v>
      </c>
      <c r="D8" s="8" t="s">
        <v>139</v>
      </c>
      <c r="E8" s="2">
        <v>43</v>
      </c>
      <c r="F8" s="2">
        <v>38</v>
      </c>
      <c r="G8" s="2">
        <v>5</v>
      </c>
      <c r="H8" s="2">
        <v>16</v>
      </c>
      <c r="I8" s="2">
        <v>1</v>
      </c>
      <c r="J8" s="2">
        <v>16</v>
      </c>
      <c r="K8" s="2">
        <v>2</v>
      </c>
      <c r="L8" s="2">
        <v>4</v>
      </c>
      <c r="M8" s="2">
        <v>0</v>
      </c>
      <c r="N8" s="2">
        <v>2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</row>
    <row r="9" spans="1:25">
      <c r="A9" s="7" t="s">
        <v>3</v>
      </c>
      <c r="B9" s="16" t="s">
        <v>118</v>
      </c>
      <c r="C9" s="8" t="s">
        <v>8</v>
      </c>
      <c r="D9" s="8" t="s">
        <v>140</v>
      </c>
      <c r="E9" s="2">
        <v>199</v>
      </c>
      <c r="F9" s="2">
        <v>171</v>
      </c>
      <c r="G9" s="2">
        <v>28</v>
      </c>
      <c r="H9" s="2">
        <v>69</v>
      </c>
      <c r="I9" s="2">
        <v>17</v>
      </c>
      <c r="J9" s="2">
        <v>69</v>
      </c>
      <c r="K9" s="2">
        <v>8</v>
      </c>
      <c r="L9" s="2">
        <v>27</v>
      </c>
      <c r="M9" s="2">
        <v>3</v>
      </c>
      <c r="N9" s="2">
        <v>6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ht="31.5">
      <c r="A10" s="7" t="s">
        <v>3</v>
      </c>
      <c r="B10" s="16" t="s">
        <v>118</v>
      </c>
      <c r="C10" s="8" t="s">
        <v>9</v>
      </c>
      <c r="D10" s="8" t="s">
        <v>141</v>
      </c>
      <c r="E10" s="2">
        <v>8</v>
      </c>
      <c r="F10" s="2">
        <v>6</v>
      </c>
      <c r="G10" s="2">
        <v>2</v>
      </c>
      <c r="H10" s="2">
        <v>0</v>
      </c>
      <c r="I10" s="2">
        <v>0</v>
      </c>
      <c r="J10" s="2">
        <v>2</v>
      </c>
      <c r="K10" s="2">
        <v>2</v>
      </c>
      <c r="L10" s="2">
        <v>2</v>
      </c>
      <c r="M10" s="2">
        <v>0</v>
      </c>
      <c r="N10" s="2">
        <v>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</row>
    <row r="11" spans="1:25">
      <c r="A11" s="7" t="s">
        <v>3</v>
      </c>
      <c r="B11" s="16" t="s">
        <v>118</v>
      </c>
      <c r="C11" s="8" t="s">
        <v>10</v>
      </c>
      <c r="D11" s="8" t="s">
        <v>142</v>
      </c>
      <c r="E11" s="2">
        <v>54</v>
      </c>
      <c r="F11" s="2">
        <v>45</v>
      </c>
      <c r="G11" s="2">
        <v>9</v>
      </c>
      <c r="H11" s="2">
        <v>23</v>
      </c>
      <c r="I11" s="2">
        <v>3</v>
      </c>
      <c r="J11" s="2">
        <v>20</v>
      </c>
      <c r="K11" s="2">
        <v>6</v>
      </c>
      <c r="L11" s="2">
        <v>2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>
      <c r="A12" s="37" t="s">
        <v>3</v>
      </c>
      <c r="B12" s="37" t="s">
        <v>118</v>
      </c>
      <c r="C12" s="37" t="s">
        <v>11</v>
      </c>
      <c r="D12" s="37" t="s">
        <v>143</v>
      </c>
      <c r="E12" s="38">
        <v>551</v>
      </c>
      <c r="F12" s="38">
        <v>422</v>
      </c>
      <c r="G12" s="38">
        <v>129</v>
      </c>
      <c r="H12" s="38">
        <v>185</v>
      </c>
      <c r="I12" s="38">
        <v>58</v>
      </c>
      <c r="J12" s="38">
        <v>183</v>
      </c>
      <c r="K12" s="38">
        <v>58</v>
      </c>
      <c r="L12" s="38">
        <v>44</v>
      </c>
      <c r="M12" s="38">
        <v>10</v>
      </c>
      <c r="N12" s="38">
        <v>10</v>
      </c>
      <c r="O12" s="38">
        <v>3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</row>
    <row r="13" spans="1:25" ht="47.25">
      <c r="A13" s="7" t="s">
        <v>12</v>
      </c>
      <c r="B13" s="16" t="s">
        <v>119</v>
      </c>
      <c r="C13" s="8" t="s">
        <v>13</v>
      </c>
      <c r="D13" s="8" t="s">
        <v>144</v>
      </c>
      <c r="E13" s="2">
        <v>6</v>
      </c>
      <c r="F13" s="2">
        <v>5</v>
      </c>
      <c r="G13" s="2">
        <v>1</v>
      </c>
      <c r="H13" s="2">
        <v>5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33">
      <c r="A14" s="7" t="s">
        <v>12</v>
      </c>
      <c r="B14" s="16" t="s">
        <v>119</v>
      </c>
      <c r="C14" s="8" t="s">
        <v>14</v>
      </c>
      <c r="D14" s="8" t="s">
        <v>145</v>
      </c>
      <c r="E14" s="2">
        <v>3</v>
      </c>
      <c r="F14" s="2">
        <v>3</v>
      </c>
      <c r="G14" s="2">
        <v>0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>
      <c r="A15" s="7" t="s">
        <v>12</v>
      </c>
      <c r="B15" s="16" t="s">
        <v>119</v>
      </c>
      <c r="C15" s="8" t="s">
        <v>15</v>
      </c>
      <c r="D15" s="8" t="s">
        <v>146</v>
      </c>
      <c r="E15" s="2">
        <v>55</v>
      </c>
      <c r="F15" s="2">
        <v>20</v>
      </c>
      <c r="G15" s="2">
        <v>35</v>
      </c>
      <c r="H15" s="2">
        <v>10</v>
      </c>
      <c r="I15" s="2">
        <v>16</v>
      </c>
      <c r="J15" s="2">
        <v>9</v>
      </c>
      <c r="K15" s="2">
        <v>17</v>
      </c>
      <c r="L15" s="2">
        <v>1</v>
      </c>
      <c r="M15" s="2">
        <v>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>
      <c r="A16" s="7" t="s">
        <v>12</v>
      </c>
      <c r="B16" s="16" t="s">
        <v>119</v>
      </c>
      <c r="C16" s="8" t="s">
        <v>16</v>
      </c>
      <c r="D16" s="8" t="s">
        <v>147</v>
      </c>
      <c r="E16" s="2">
        <v>206</v>
      </c>
      <c r="F16" s="2">
        <v>138</v>
      </c>
      <c r="G16" s="2">
        <v>68</v>
      </c>
      <c r="H16" s="2">
        <v>67</v>
      </c>
      <c r="I16" s="2">
        <v>33</v>
      </c>
      <c r="J16" s="2">
        <v>63</v>
      </c>
      <c r="K16" s="2">
        <v>33</v>
      </c>
      <c r="L16" s="2">
        <v>8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ht="31.5">
      <c r="A17" s="7" t="s">
        <v>12</v>
      </c>
      <c r="B17" s="16" t="s">
        <v>119</v>
      </c>
      <c r="C17" s="8" t="s">
        <v>17</v>
      </c>
      <c r="D17" s="8" t="s">
        <v>148</v>
      </c>
      <c r="E17" s="2">
        <v>3</v>
      </c>
      <c r="F17" s="2">
        <v>2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ht="31.5">
      <c r="A18" s="7" t="s">
        <v>12</v>
      </c>
      <c r="B18" s="16" t="s">
        <v>119</v>
      </c>
      <c r="C18" s="8" t="s">
        <v>18</v>
      </c>
      <c r="D18" s="8" t="s">
        <v>149</v>
      </c>
      <c r="E18" s="2">
        <v>223</v>
      </c>
      <c r="F18" s="2">
        <v>122</v>
      </c>
      <c r="G18" s="2">
        <v>101</v>
      </c>
      <c r="H18" s="2">
        <v>55</v>
      </c>
      <c r="I18" s="2">
        <v>48</v>
      </c>
      <c r="J18" s="2">
        <v>57</v>
      </c>
      <c r="K18" s="2">
        <v>46</v>
      </c>
      <c r="L18" s="2">
        <v>5</v>
      </c>
      <c r="M18" s="2">
        <v>5</v>
      </c>
      <c r="N18" s="2">
        <v>5</v>
      </c>
      <c r="O18" s="2">
        <v>2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33">
      <c r="A19" s="7" t="s">
        <v>12</v>
      </c>
      <c r="B19" s="16" t="s">
        <v>119</v>
      </c>
      <c r="C19" s="8" t="s">
        <v>19</v>
      </c>
      <c r="D19" s="8" t="s">
        <v>150</v>
      </c>
      <c r="E19" s="2">
        <v>3</v>
      </c>
      <c r="F19" s="2">
        <v>3</v>
      </c>
      <c r="G19" s="2">
        <v>0</v>
      </c>
      <c r="H19" s="2">
        <v>0</v>
      </c>
      <c r="I19" s="2">
        <v>0</v>
      </c>
      <c r="J19" s="2">
        <v>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47.25">
      <c r="A20" s="7" t="s">
        <v>12</v>
      </c>
      <c r="B20" s="16" t="s">
        <v>119</v>
      </c>
      <c r="C20" s="8" t="s">
        <v>20</v>
      </c>
      <c r="D20" s="8" t="s">
        <v>151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>
      <c r="A21" s="7" t="s">
        <v>12</v>
      </c>
      <c r="B21" s="16" t="s">
        <v>119</v>
      </c>
      <c r="C21" s="8" t="s">
        <v>21</v>
      </c>
      <c r="D21" s="8" t="s">
        <v>152</v>
      </c>
      <c r="E21" s="2">
        <v>321</v>
      </c>
      <c r="F21" s="2">
        <v>238</v>
      </c>
      <c r="G21" s="2">
        <v>83</v>
      </c>
      <c r="H21" s="2">
        <v>110</v>
      </c>
      <c r="I21" s="2">
        <v>29</v>
      </c>
      <c r="J21" s="2">
        <v>93</v>
      </c>
      <c r="K21" s="2">
        <v>40</v>
      </c>
      <c r="L21" s="2">
        <v>28</v>
      </c>
      <c r="M21" s="2">
        <v>14</v>
      </c>
      <c r="N21" s="2">
        <v>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>
      <c r="A22" s="7" t="s">
        <v>12</v>
      </c>
      <c r="B22" s="16" t="s">
        <v>119</v>
      </c>
      <c r="C22" s="8" t="s">
        <v>22</v>
      </c>
      <c r="D22" s="8" t="s">
        <v>153</v>
      </c>
      <c r="E22" s="2">
        <v>54</v>
      </c>
      <c r="F22" s="2">
        <v>39</v>
      </c>
      <c r="G22" s="2">
        <v>15</v>
      </c>
      <c r="H22" s="2">
        <v>19</v>
      </c>
      <c r="I22" s="2">
        <v>7</v>
      </c>
      <c r="J22" s="2">
        <v>12</v>
      </c>
      <c r="K22" s="2">
        <v>7</v>
      </c>
      <c r="L22" s="2">
        <v>7</v>
      </c>
      <c r="M22" s="2">
        <v>1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>
      <c r="A23" s="7" t="s">
        <v>12</v>
      </c>
      <c r="B23" s="16" t="s">
        <v>119</v>
      </c>
      <c r="C23" s="8" t="s">
        <v>23</v>
      </c>
      <c r="D23" s="8" t="s">
        <v>154</v>
      </c>
      <c r="E23" s="2">
        <v>336</v>
      </c>
      <c r="F23" s="2">
        <v>279</v>
      </c>
      <c r="G23" s="2">
        <v>57</v>
      </c>
      <c r="H23" s="2">
        <v>127</v>
      </c>
      <c r="I23" s="2">
        <v>25</v>
      </c>
      <c r="J23" s="2">
        <v>126</v>
      </c>
      <c r="K23" s="2">
        <v>27</v>
      </c>
      <c r="L23" s="2">
        <v>22</v>
      </c>
      <c r="M23" s="2">
        <v>5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>
      <c r="A24" s="37" t="s">
        <v>12</v>
      </c>
      <c r="B24" s="37" t="s">
        <v>119</v>
      </c>
      <c r="C24" s="37" t="s">
        <v>11</v>
      </c>
      <c r="D24" s="37" t="s">
        <v>143</v>
      </c>
      <c r="E24" s="38">
        <v>1211</v>
      </c>
      <c r="F24" s="38">
        <v>850</v>
      </c>
      <c r="G24" s="38">
        <v>361</v>
      </c>
      <c r="H24" s="38">
        <v>396</v>
      </c>
      <c r="I24" s="38">
        <v>159</v>
      </c>
      <c r="J24" s="38">
        <v>363</v>
      </c>
      <c r="K24" s="38">
        <v>170</v>
      </c>
      <c r="L24" s="38">
        <v>72</v>
      </c>
      <c r="M24" s="38">
        <v>28</v>
      </c>
      <c r="N24" s="38">
        <v>19</v>
      </c>
      <c r="O24" s="38">
        <v>3</v>
      </c>
      <c r="P24" s="38">
        <v>0</v>
      </c>
      <c r="Q24" s="38">
        <v>1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</row>
    <row r="25" spans="1:25">
      <c r="A25" s="13" t="s">
        <v>106</v>
      </c>
      <c r="B25" s="16" t="s">
        <v>120</v>
      </c>
      <c r="C25" s="14" t="s">
        <v>107</v>
      </c>
      <c r="D25" s="8" t="s">
        <v>155</v>
      </c>
      <c r="E25" s="2">
        <v>33</v>
      </c>
      <c r="F25" s="2">
        <v>9</v>
      </c>
      <c r="G25" s="2">
        <v>24</v>
      </c>
      <c r="H25" s="2">
        <v>3</v>
      </c>
      <c r="I25" s="2">
        <v>12</v>
      </c>
      <c r="J25" s="2">
        <v>4</v>
      </c>
      <c r="K25" s="2">
        <v>9</v>
      </c>
      <c r="L25" s="2">
        <v>0</v>
      </c>
      <c r="M25" s="2">
        <v>3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ht="31.5">
      <c r="A26" s="13" t="s">
        <v>106</v>
      </c>
      <c r="B26" s="16" t="s">
        <v>120</v>
      </c>
      <c r="C26" s="14" t="s">
        <v>108</v>
      </c>
      <c r="D26" s="8" t="s">
        <v>156</v>
      </c>
      <c r="E26" s="2">
        <v>113</v>
      </c>
      <c r="F26" s="2">
        <v>48</v>
      </c>
      <c r="G26" s="2">
        <v>65</v>
      </c>
      <c r="H26" s="2">
        <v>19</v>
      </c>
      <c r="I26" s="2">
        <v>26</v>
      </c>
      <c r="J26" s="2">
        <v>13</v>
      </c>
      <c r="K26" s="2">
        <v>21</v>
      </c>
      <c r="L26" s="2">
        <v>14</v>
      </c>
      <c r="M26" s="2">
        <v>14</v>
      </c>
      <c r="N26" s="2">
        <v>2</v>
      </c>
      <c r="O26" s="2">
        <v>4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>
      <c r="A27" s="13" t="s">
        <v>106</v>
      </c>
      <c r="B27" s="16" t="s">
        <v>120</v>
      </c>
      <c r="C27" s="14" t="s">
        <v>109</v>
      </c>
      <c r="D27" s="8" t="s">
        <v>157</v>
      </c>
      <c r="E27" s="2">
        <v>203</v>
      </c>
      <c r="F27" s="2">
        <f>SUM(H27,J27,L27,N27,)</f>
        <v>152</v>
      </c>
      <c r="G27" s="2">
        <f>SUM(I27,K27,M27,O27,)</f>
        <v>51</v>
      </c>
      <c r="H27" s="2">
        <v>60</v>
      </c>
      <c r="I27" s="2">
        <v>24</v>
      </c>
      <c r="J27" s="2">
        <v>65</v>
      </c>
      <c r="K27" s="2">
        <v>19</v>
      </c>
      <c r="L27" s="2">
        <v>21</v>
      </c>
      <c r="M27" s="2">
        <v>7</v>
      </c>
      <c r="N27" s="2">
        <v>6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>
      <c r="A28" s="13" t="s">
        <v>106</v>
      </c>
      <c r="B28" s="16" t="s">
        <v>120</v>
      </c>
      <c r="C28" s="14" t="s">
        <v>110</v>
      </c>
      <c r="D28" s="8" t="s">
        <v>158</v>
      </c>
      <c r="E28" s="2">
        <v>55</v>
      </c>
      <c r="F28" s="2">
        <v>31</v>
      </c>
      <c r="G28" s="2">
        <v>24</v>
      </c>
      <c r="H28" s="2">
        <v>12</v>
      </c>
      <c r="I28" s="2">
        <v>13</v>
      </c>
      <c r="J28" s="2">
        <v>12</v>
      </c>
      <c r="K28" s="2">
        <v>9</v>
      </c>
      <c r="L28" s="2">
        <v>4</v>
      </c>
      <c r="M28" s="2">
        <v>1</v>
      </c>
      <c r="N28" s="2">
        <v>3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>
      <c r="A29" s="37" t="s">
        <v>106</v>
      </c>
      <c r="B29" s="37" t="s">
        <v>120</v>
      </c>
      <c r="C29" s="37" t="s">
        <v>111</v>
      </c>
      <c r="D29" s="37" t="s">
        <v>143</v>
      </c>
      <c r="E29" s="38">
        <v>404</v>
      </c>
      <c r="F29" s="38">
        <f>SUM(F25:F28)</f>
        <v>240</v>
      </c>
      <c r="G29" s="38">
        <f>SUM(G25:G28)</f>
        <v>164</v>
      </c>
      <c r="H29" s="38">
        <v>94</v>
      </c>
      <c r="I29" s="38">
        <v>75</v>
      </c>
      <c r="J29" s="38">
        <f>SUM(J25:J28)</f>
        <v>94</v>
      </c>
      <c r="K29" s="38">
        <f>SUM(K25:K28)</f>
        <v>58</v>
      </c>
      <c r="L29" s="38">
        <v>39</v>
      </c>
      <c r="M29" s="38">
        <v>25</v>
      </c>
      <c r="N29" s="38">
        <v>13</v>
      </c>
      <c r="O29" s="38">
        <v>6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</row>
    <row r="30" spans="1:25">
      <c r="A30" s="7" t="s">
        <v>24</v>
      </c>
      <c r="B30" s="16" t="s">
        <v>121</v>
      </c>
      <c r="C30" s="8" t="s">
        <v>25</v>
      </c>
      <c r="D30" s="8" t="s">
        <v>159</v>
      </c>
      <c r="E30" s="2">
        <v>45</v>
      </c>
      <c r="F30" s="2">
        <v>16</v>
      </c>
      <c r="G30" s="2">
        <v>29</v>
      </c>
      <c r="H30" s="2">
        <v>3</v>
      </c>
      <c r="I30" s="2">
        <v>9</v>
      </c>
      <c r="J30" s="2">
        <v>3</v>
      </c>
      <c r="K30" s="2">
        <v>10</v>
      </c>
      <c r="L30" s="2">
        <v>4</v>
      </c>
      <c r="M30" s="2">
        <v>5</v>
      </c>
      <c r="N30" s="2">
        <v>6</v>
      </c>
      <c r="O30" s="2">
        <v>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>
      <c r="A31" s="7" t="s">
        <v>24</v>
      </c>
      <c r="B31" s="16" t="s">
        <v>121</v>
      </c>
      <c r="C31" s="8" t="s">
        <v>26</v>
      </c>
      <c r="D31" s="8" t="s">
        <v>160</v>
      </c>
      <c r="E31" s="2">
        <v>94</v>
      </c>
      <c r="F31" s="2">
        <v>23</v>
      </c>
      <c r="G31" s="2">
        <v>71</v>
      </c>
      <c r="H31" s="2">
        <v>5</v>
      </c>
      <c r="I31" s="2">
        <v>16</v>
      </c>
      <c r="J31" s="2">
        <v>6</v>
      </c>
      <c r="K31" s="2">
        <v>13</v>
      </c>
      <c r="L31" s="2">
        <v>3</v>
      </c>
      <c r="M31" s="2">
        <v>19</v>
      </c>
      <c r="N31" s="2">
        <v>9</v>
      </c>
      <c r="O31" s="2">
        <v>23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>
      <c r="A32" s="7" t="s">
        <v>24</v>
      </c>
      <c r="B32" s="16" t="s">
        <v>121</v>
      </c>
      <c r="C32" s="8" t="s">
        <v>27</v>
      </c>
      <c r="D32" s="8" t="s">
        <v>161</v>
      </c>
      <c r="E32" s="2">
        <v>31</v>
      </c>
      <c r="F32" s="2">
        <v>5</v>
      </c>
      <c r="G32" s="2">
        <v>26</v>
      </c>
      <c r="H32" s="2">
        <v>2</v>
      </c>
      <c r="I32" s="2">
        <v>4</v>
      </c>
      <c r="J32" s="2">
        <v>2</v>
      </c>
      <c r="K32" s="2">
        <v>9</v>
      </c>
      <c r="L32" s="2">
        <v>0</v>
      </c>
      <c r="M32" s="2">
        <v>11</v>
      </c>
      <c r="N32" s="2">
        <v>1</v>
      </c>
      <c r="O32" s="2">
        <v>2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>
      <c r="A33" s="7" t="s">
        <v>24</v>
      </c>
      <c r="B33" s="16" t="s">
        <v>121</v>
      </c>
      <c r="C33" s="8" t="s">
        <v>28</v>
      </c>
      <c r="D33" s="8" t="s">
        <v>162</v>
      </c>
      <c r="E33" s="2">
        <v>36</v>
      </c>
      <c r="F33" s="2">
        <v>18</v>
      </c>
      <c r="G33" s="2">
        <v>18</v>
      </c>
      <c r="H33" s="2">
        <v>3</v>
      </c>
      <c r="I33" s="2">
        <v>4</v>
      </c>
      <c r="J33" s="2">
        <v>6</v>
      </c>
      <c r="K33" s="2">
        <v>4</v>
      </c>
      <c r="L33" s="2">
        <v>5</v>
      </c>
      <c r="M33" s="2">
        <v>2</v>
      </c>
      <c r="N33" s="2">
        <v>4</v>
      </c>
      <c r="O33" s="2">
        <v>7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ht="47.25">
      <c r="A34" s="7" t="s">
        <v>24</v>
      </c>
      <c r="B34" s="16" t="s">
        <v>121</v>
      </c>
      <c r="C34" s="8" t="s">
        <v>29</v>
      </c>
      <c r="D34" s="8" t="s">
        <v>163</v>
      </c>
      <c r="E34" s="2">
        <v>9</v>
      </c>
      <c r="F34" s="2">
        <v>3</v>
      </c>
      <c r="G34" s="2">
        <v>6</v>
      </c>
      <c r="H34" s="2">
        <v>1</v>
      </c>
      <c r="I34" s="2">
        <v>0</v>
      </c>
      <c r="J34" s="2">
        <v>0</v>
      </c>
      <c r="K34" s="2">
        <v>2</v>
      </c>
      <c r="L34" s="2">
        <v>0</v>
      </c>
      <c r="M34" s="2">
        <v>0</v>
      </c>
      <c r="N34" s="2">
        <v>2</v>
      </c>
      <c r="O34" s="2">
        <v>4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>
      <c r="A35" s="7" t="s">
        <v>24</v>
      </c>
      <c r="B35" s="16" t="s">
        <v>121</v>
      </c>
      <c r="C35" s="8" t="s">
        <v>30</v>
      </c>
      <c r="D35" s="8" t="s">
        <v>164</v>
      </c>
      <c r="E35" s="2">
        <v>38</v>
      </c>
      <c r="F35" s="2">
        <v>19</v>
      </c>
      <c r="G35" s="2">
        <v>19</v>
      </c>
      <c r="H35" s="2">
        <v>7</v>
      </c>
      <c r="I35" s="2">
        <v>6</v>
      </c>
      <c r="J35" s="2">
        <v>3</v>
      </c>
      <c r="K35" s="2">
        <v>5</v>
      </c>
      <c r="L35" s="2">
        <v>6</v>
      </c>
      <c r="M35" s="2">
        <v>4</v>
      </c>
      <c r="N35" s="2">
        <v>3</v>
      </c>
      <c r="O35" s="2">
        <v>4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ht="31.5">
      <c r="A36" s="7" t="s">
        <v>24</v>
      </c>
      <c r="B36" s="16" t="s">
        <v>121</v>
      </c>
      <c r="C36" s="8" t="s">
        <v>31</v>
      </c>
      <c r="D36" s="8" t="s">
        <v>165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>
      <c r="A37" s="7" t="s">
        <v>24</v>
      </c>
      <c r="B37" s="16" t="s">
        <v>121</v>
      </c>
      <c r="C37" s="8" t="s">
        <v>32</v>
      </c>
      <c r="D37" s="8" t="s">
        <v>166</v>
      </c>
      <c r="E37" s="2">
        <v>33</v>
      </c>
      <c r="F37" s="2">
        <v>25</v>
      </c>
      <c r="G37" s="2">
        <v>8</v>
      </c>
      <c r="H37" s="2">
        <v>7</v>
      </c>
      <c r="I37" s="2">
        <v>1</v>
      </c>
      <c r="J37" s="2">
        <v>7</v>
      </c>
      <c r="K37" s="2">
        <v>4</v>
      </c>
      <c r="L37" s="2">
        <v>5</v>
      </c>
      <c r="M37" s="2">
        <v>3</v>
      </c>
      <c r="N37" s="2">
        <v>6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>
      <c r="A38" s="7" t="s">
        <v>24</v>
      </c>
      <c r="B38" s="16" t="s">
        <v>121</v>
      </c>
      <c r="C38" s="8" t="s">
        <v>33</v>
      </c>
      <c r="D38" s="8" t="s">
        <v>167</v>
      </c>
      <c r="E38" s="2">
        <v>49</v>
      </c>
      <c r="F38" s="2">
        <v>12</v>
      </c>
      <c r="G38" s="2">
        <v>37</v>
      </c>
      <c r="H38" s="2">
        <v>3</v>
      </c>
      <c r="I38" s="2">
        <v>13</v>
      </c>
      <c r="J38" s="2">
        <v>4</v>
      </c>
      <c r="K38" s="2">
        <v>7</v>
      </c>
      <c r="L38" s="2">
        <v>2</v>
      </c>
      <c r="M38" s="2">
        <v>8</v>
      </c>
      <c r="N38" s="2">
        <v>3</v>
      </c>
      <c r="O38" s="2">
        <v>9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>
      <c r="A39" s="7" t="s">
        <v>24</v>
      </c>
      <c r="B39" s="16" t="s">
        <v>121</v>
      </c>
      <c r="C39" s="8" t="s">
        <v>34</v>
      </c>
      <c r="D39" s="8" t="s">
        <v>168</v>
      </c>
      <c r="E39" s="2">
        <v>92</v>
      </c>
      <c r="F39" s="2">
        <v>49</v>
      </c>
      <c r="G39" s="2">
        <v>43</v>
      </c>
      <c r="H39" s="2">
        <v>9</v>
      </c>
      <c r="I39" s="2">
        <v>14</v>
      </c>
      <c r="J39" s="2">
        <v>16</v>
      </c>
      <c r="K39" s="2">
        <v>9</v>
      </c>
      <c r="L39" s="2">
        <v>10</v>
      </c>
      <c r="M39" s="2">
        <v>8</v>
      </c>
      <c r="N39" s="2">
        <v>14</v>
      </c>
      <c r="O39" s="2">
        <v>12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>
      <c r="A40" s="7" t="s">
        <v>24</v>
      </c>
      <c r="B40" s="16" t="s">
        <v>121</v>
      </c>
      <c r="C40" s="8" t="s">
        <v>35</v>
      </c>
      <c r="D40" s="8" t="s">
        <v>169</v>
      </c>
      <c r="E40" s="2">
        <v>46</v>
      </c>
      <c r="F40" s="2">
        <v>24</v>
      </c>
      <c r="G40" s="2">
        <v>22</v>
      </c>
      <c r="H40" s="2">
        <v>4</v>
      </c>
      <c r="I40" s="2">
        <v>6</v>
      </c>
      <c r="J40" s="2">
        <v>5</v>
      </c>
      <c r="K40" s="2">
        <v>5</v>
      </c>
      <c r="L40" s="2">
        <v>7</v>
      </c>
      <c r="M40" s="2">
        <v>4</v>
      </c>
      <c r="N40" s="2">
        <v>8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>
      <c r="A41" s="37" t="s">
        <v>24</v>
      </c>
      <c r="B41" s="37" t="s">
        <v>121</v>
      </c>
      <c r="C41" s="37" t="s">
        <v>11</v>
      </c>
      <c r="D41" s="37" t="s">
        <v>143</v>
      </c>
      <c r="E41" s="38">
        <f t="shared" ref="E41:F41" si="0">SUM(E30:E40)</f>
        <v>473</v>
      </c>
      <c r="F41" s="38">
        <f t="shared" si="0"/>
        <v>194</v>
      </c>
      <c r="G41" s="38">
        <f>SUM(G30:G40)</f>
        <v>279</v>
      </c>
      <c r="H41" s="38">
        <v>44</v>
      </c>
      <c r="I41" s="38">
        <v>73</v>
      </c>
      <c r="J41" s="38">
        <v>52</v>
      </c>
      <c r="K41" s="38">
        <v>68</v>
      </c>
      <c r="L41" s="38">
        <v>42</v>
      </c>
      <c r="M41" s="38">
        <v>64</v>
      </c>
      <c r="N41" s="38">
        <v>56</v>
      </c>
      <c r="O41" s="38">
        <v>73</v>
      </c>
      <c r="P41" s="38">
        <v>0</v>
      </c>
      <c r="Q41" s="38">
        <v>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</row>
    <row r="42" spans="1:25">
      <c r="A42" s="7" t="s">
        <v>36</v>
      </c>
      <c r="B42" s="16" t="s">
        <v>122</v>
      </c>
      <c r="C42" s="8" t="s">
        <v>37</v>
      </c>
      <c r="D42" s="8" t="s">
        <v>170</v>
      </c>
      <c r="E42" s="2">
        <v>62</v>
      </c>
      <c r="F42" s="2">
        <v>35</v>
      </c>
      <c r="G42" s="2">
        <v>27</v>
      </c>
      <c r="H42" s="2">
        <v>15</v>
      </c>
      <c r="I42" s="2">
        <v>13</v>
      </c>
      <c r="J42" s="2">
        <v>15</v>
      </c>
      <c r="K42" s="2">
        <v>12</v>
      </c>
      <c r="L42" s="2">
        <v>4</v>
      </c>
      <c r="M42" s="2">
        <v>2</v>
      </c>
      <c r="N42" s="2">
        <v>1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>
      <c r="A43" s="7" t="s">
        <v>36</v>
      </c>
      <c r="B43" s="16" t="s">
        <v>122</v>
      </c>
      <c r="C43" s="8" t="s">
        <v>38</v>
      </c>
      <c r="D43" s="8" t="s">
        <v>171</v>
      </c>
      <c r="E43" s="2">
        <v>53</v>
      </c>
      <c r="F43" s="2">
        <v>27</v>
      </c>
      <c r="G43" s="2">
        <v>26</v>
      </c>
      <c r="H43" s="2">
        <v>10</v>
      </c>
      <c r="I43" s="2">
        <v>12</v>
      </c>
      <c r="J43" s="2">
        <v>15</v>
      </c>
      <c r="K43" s="2">
        <v>13</v>
      </c>
      <c r="L43" s="2">
        <v>2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>
      <c r="A44" s="7" t="s">
        <v>36</v>
      </c>
      <c r="B44" s="16" t="s">
        <v>122</v>
      </c>
      <c r="C44" s="8" t="s">
        <v>39</v>
      </c>
      <c r="D44" s="8" t="s">
        <v>172</v>
      </c>
      <c r="E44" s="2">
        <v>47</v>
      </c>
      <c r="F44" s="2">
        <v>25</v>
      </c>
      <c r="G44" s="2">
        <v>22</v>
      </c>
      <c r="H44" s="2">
        <v>12</v>
      </c>
      <c r="I44" s="2">
        <v>10</v>
      </c>
      <c r="J44" s="2">
        <v>9</v>
      </c>
      <c r="K44" s="2">
        <v>10</v>
      </c>
      <c r="L44" s="2">
        <v>4</v>
      </c>
      <c r="M44" s="2">
        <v>2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>
      <c r="A45" s="7" t="s">
        <v>36</v>
      </c>
      <c r="B45" s="16" t="s">
        <v>122</v>
      </c>
      <c r="C45" s="8" t="s">
        <v>40</v>
      </c>
      <c r="D45" s="8" t="s">
        <v>173</v>
      </c>
      <c r="E45" s="2">
        <v>44</v>
      </c>
      <c r="F45" s="2">
        <v>19</v>
      </c>
      <c r="G45" s="2">
        <v>25</v>
      </c>
      <c r="H45" s="2">
        <v>12</v>
      </c>
      <c r="I45" s="2">
        <v>9</v>
      </c>
      <c r="J45" s="2">
        <v>2</v>
      </c>
      <c r="K45" s="2">
        <v>11</v>
      </c>
      <c r="L45" s="2">
        <v>4</v>
      </c>
      <c r="M45" s="2">
        <v>3</v>
      </c>
      <c r="N45" s="2">
        <v>1</v>
      </c>
      <c r="O45" s="2">
        <v>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>
      <c r="A46" s="7" t="s">
        <v>36</v>
      </c>
      <c r="B46" s="16" t="s">
        <v>122</v>
      </c>
      <c r="C46" s="8" t="s">
        <v>41</v>
      </c>
      <c r="D46" s="8" t="s">
        <v>174</v>
      </c>
      <c r="E46" s="2">
        <v>28</v>
      </c>
      <c r="F46" s="2">
        <v>13</v>
      </c>
      <c r="G46" s="2">
        <v>15</v>
      </c>
      <c r="H46" s="2">
        <v>6</v>
      </c>
      <c r="I46" s="2">
        <v>10</v>
      </c>
      <c r="J46" s="2">
        <v>3</v>
      </c>
      <c r="K46" s="2">
        <v>3</v>
      </c>
      <c r="L46" s="2">
        <v>3</v>
      </c>
      <c r="M46" s="2">
        <v>1</v>
      </c>
      <c r="N46" s="2">
        <v>1</v>
      </c>
      <c r="O46" s="2">
        <v>1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>
      <c r="A47" s="37" t="s">
        <v>36</v>
      </c>
      <c r="B47" s="37" t="s">
        <v>122</v>
      </c>
      <c r="C47" s="37" t="s">
        <v>11</v>
      </c>
      <c r="D47" s="37" t="s">
        <v>143</v>
      </c>
      <c r="E47" s="38">
        <v>234</v>
      </c>
      <c r="F47" s="38">
        <v>119</v>
      </c>
      <c r="G47" s="38">
        <v>115</v>
      </c>
      <c r="H47" s="38">
        <v>55</v>
      </c>
      <c r="I47" s="38">
        <v>54</v>
      </c>
      <c r="J47" s="38">
        <v>44</v>
      </c>
      <c r="K47" s="38">
        <v>49</v>
      </c>
      <c r="L47" s="38">
        <v>17</v>
      </c>
      <c r="M47" s="38">
        <v>8</v>
      </c>
      <c r="N47" s="38">
        <v>3</v>
      </c>
      <c r="O47" s="38">
        <v>4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</row>
    <row r="48" spans="1:25">
      <c r="A48" s="7" t="s">
        <v>42</v>
      </c>
      <c r="B48" s="16" t="s">
        <v>123</v>
      </c>
      <c r="C48" s="8" t="s">
        <v>43</v>
      </c>
      <c r="D48" s="8" t="s">
        <v>175</v>
      </c>
      <c r="E48" s="2">
        <v>165</v>
      </c>
      <c r="F48" s="2">
        <v>131</v>
      </c>
      <c r="G48" s="2">
        <v>34</v>
      </c>
      <c r="H48" s="2">
        <v>51</v>
      </c>
      <c r="I48" s="2">
        <v>10</v>
      </c>
      <c r="J48" s="2">
        <v>44</v>
      </c>
      <c r="K48" s="2">
        <v>15</v>
      </c>
      <c r="L48" s="2">
        <v>33</v>
      </c>
      <c r="M48" s="2">
        <v>6</v>
      </c>
      <c r="N48" s="2">
        <v>3</v>
      </c>
      <c r="O48" s="2">
        <v>3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>
      <c r="A49" s="7" t="s">
        <v>42</v>
      </c>
      <c r="B49" s="16" t="s">
        <v>123</v>
      </c>
      <c r="C49" s="8" t="s">
        <v>44</v>
      </c>
      <c r="D49" s="8" t="s">
        <v>176</v>
      </c>
      <c r="E49" s="2">
        <v>440</v>
      </c>
      <c r="F49" s="2">
        <v>363</v>
      </c>
      <c r="G49" s="2">
        <v>77</v>
      </c>
      <c r="H49" s="2">
        <v>159</v>
      </c>
      <c r="I49" s="2">
        <v>40</v>
      </c>
      <c r="J49" s="2">
        <v>135</v>
      </c>
      <c r="K49" s="2">
        <v>25</v>
      </c>
      <c r="L49" s="2">
        <v>58</v>
      </c>
      <c r="M49" s="2">
        <v>11</v>
      </c>
      <c r="N49" s="2">
        <v>11</v>
      </c>
      <c r="O49" s="2">
        <v>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>
      <c r="A50" s="7" t="s">
        <v>42</v>
      </c>
      <c r="B50" s="16" t="s">
        <v>123</v>
      </c>
      <c r="C50" s="8" t="s">
        <v>45</v>
      </c>
      <c r="D50" s="8" t="s">
        <v>177</v>
      </c>
      <c r="E50" s="2">
        <v>411</v>
      </c>
      <c r="F50" s="2">
        <v>338</v>
      </c>
      <c r="G50" s="2">
        <v>73</v>
      </c>
      <c r="H50" s="2">
        <v>116</v>
      </c>
      <c r="I50" s="2">
        <v>31</v>
      </c>
      <c r="J50" s="2">
        <v>120</v>
      </c>
      <c r="K50" s="2">
        <v>26</v>
      </c>
      <c r="L50" s="2">
        <v>75</v>
      </c>
      <c r="M50" s="2">
        <v>10</v>
      </c>
      <c r="N50" s="2">
        <v>27</v>
      </c>
      <c r="O50" s="2">
        <v>6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>
      <c r="A51" s="7" t="s">
        <v>42</v>
      </c>
      <c r="B51" s="16" t="s">
        <v>123</v>
      </c>
      <c r="C51" s="8" t="s">
        <v>46</v>
      </c>
      <c r="D51" s="8" t="s">
        <v>178</v>
      </c>
      <c r="E51" s="2">
        <v>218</v>
      </c>
      <c r="F51" s="2">
        <v>185</v>
      </c>
      <c r="G51" s="2">
        <v>33</v>
      </c>
      <c r="H51" s="2">
        <v>71</v>
      </c>
      <c r="I51" s="2">
        <v>10</v>
      </c>
      <c r="J51" s="2">
        <v>61</v>
      </c>
      <c r="K51" s="2">
        <v>16</v>
      </c>
      <c r="L51" s="2">
        <v>44</v>
      </c>
      <c r="M51" s="2">
        <v>6</v>
      </c>
      <c r="N51" s="2">
        <v>9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>
      <c r="A52" s="7" t="s">
        <v>42</v>
      </c>
      <c r="B52" s="16" t="s">
        <v>123</v>
      </c>
      <c r="C52" s="8" t="s">
        <v>47</v>
      </c>
      <c r="D52" s="8" t="s">
        <v>179</v>
      </c>
      <c r="E52" s="2">
        <v>66</v>
      </c>
      <c r="F52" s="2">
        <v>54</v>
      </c>
      <c r="G52" s="2">
        <v>12</v>
      </c>
      <c r="H52" s="2">
        <v>23</v>
      </c>
      <c r="I52" s="2">
        <v>8</v>
      </c>
      <c r="J52" s="2">
        <v>23</v>
      </c>
      <c r="K52" s="2">
        <v>4</v>
      </c>
      <c r="L52" s="2">
        <v>5</v>
      </c>
      <c r="M52" s="2">
        <v>0</v>
      </c>
      <c r="N52" s="2">
        <v>3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>
      <c r="A53" s="7" t="s">
        <v>42</v>
      </c>
      <c r="B53" s="16" t="s">
        <v>123</v>
      </c>
      <c r="C53" s="8" t="s">
        <v>48</v>
      </c>
      <c r="D53" s="8" t="s">
        <v>180</v>
      </c>
      <c r="E53" s="2">
        <v>139</v>
      </c>
      <c r="F53" s="2">
        <v>110</v>
      </c>
      <c r="G53" s="2">
        <v>29</v>
      </c>
      <c r="H53" s="2">
        <v>41</v>
      </c>
      <c r="I53" s="2">
        <v>11</v>
      </c>
      <c r="J53" s="2">
        <v>41</v>
      </c>
      <c r="K53" s="2">
        <v>11</v>
      </c>
      <c r="L53" s="2">
        <v>26</v>
      </c>
      <c r="M53" s="2">
        <v>6</v>
      </c>
      <c r="N53" s="2">
        <v>2</v>
      </c>
      <c r="O53" s="2">
        <v>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>
      <c r="A54" s="7" t="s">
        <v>42</v>
      </c>
      <c r="B54" s="16" t="s">
        <v>123</v>
      </c>
      <c r="C54" s="8" t="s">
        <v>49</v>
      </c>
      <c r="D54" s="8" t="s">
        <v>181</v>
      </c>
      <c r="E54" s="2">
        <v>169</v>
      </c>
      <c r="F54" s="2">
        <v>114</v>
      </c>
      <c r="G54" s="2">
        <v>55</v>
      </c>
      <c r="H54" s="2">
        <v>43</v>
      </c>
      <c r="I54" s="2">
        <v>25</v>
      </c>
      <c r="J54" s="2">
        <v>41</v>
      </c>
      <c r="K54" s="2">
        <v>22</v>
      </c>
      <c r="L54" s="2">
        <v>21</v>
      </c>
      <c r="M54" s="2">
        <v>5</v>
      </c>
      <c r="N54" s="2">
        <v>9</v>
      </c>
      <c r="O54" s="2">
        <v>3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>
      <c r="A55" s="37" t="s">
        <v>42</v>
      </c>
      <c r="B55" s="37" t="s">
        <v>123</v>
      </c>
      <c r="C55" s="37" t="s">
        <v>11</v>
      </c>
      <c r="D55" s="37" t="s">
        <v>143</v>
      </c>
      <c r="E55" s="38">
        <v>1608</v>
      </c>
      <c r="F55" s="38">
        <v>1295</v>
      </c>
      <c r="G55" s="38">
        <v>313</v>
      </c>
      <c r="H55" s="38">
        <v>504</v>
      </c>
      <c r="I55" s="38">
        <v>135</v>
      </c>
      <c r="J55" s="38">
        <v>465</v>
      </c>
      <c r="K55" s="38">
        <v>119</v>
      </c>
      <c r="L55" s="38">
        <v>262</v>
      </c>
      <c r="M55" s="38">
        <v>44</v>
      </c>
      <c r="N55" s="38">
        <v>64</v>
      </c>
      <c r="O55" s="38">
        <v>15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</row>
    <row r="56" spans="1:25">
      <c r="A56" s="7" t="s">
        <v>50</v>
      </c>
      <c r="B56" s="16" t="s">
        <v>124</v>
      </c>
      <c r="C56" s="8" t="s">
        <v>51</v>
      </c>
      <c r="D56" s="8" t="s">
        <v>182</v>
      </c>
      <c r="E56" s="2">
        <v>55</v>
      </c>
      <c r="F56" s="2">
        <v>31</v>
      </c>
      <c r="G56" s="2">
        <v>24</v>
      </c>
      <c r="H56" s="2">
        <v>11</v>
      </c>
      <c r="I56" s="2">
        <v>13</v>
      </c>
      <c r="J56" s="2">
        <v>16</v>
      </c>
      <c r="K56" s="2">
        <v>8</v>
      </c>
      <c r="L56" s="2">
        <v>2</v>
      </c>
      <c r="M56" s="2">
        <v>2</v>
      </c>
      <c r="N56" s="2">
        <v>2</v>
      </c>
      <c r="O56" s="2">
        <v>1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ht="31.5">
      <c r="A57" s="7" t="s">
        <v>50</v>
      </c>
      <c r="B57" s="16" t="s">
        <v>124</v>
      </c>
      <c r="C57" s="8" t="s">
        <v>52</v>
      </c>
      <c r="D57" s="8" t="s">
        <v>183</v>
      </c>
      <c r="E57" s="2">
        <v>70</v>
      </c>
      <c r="F57" s="2">
        <v>35</v>
      </c>
      <c r="G57" s="2">
        <v>35</v>
      </c>
      <c r="H57" s="2">
        <v>19</v>
      </c>
      <c r="I57" s="2">
        <v>19</v>
      </c>
      <c r="J57" s="2">
        <v>16</v>
      </c>
      <c r="K57" s="2">
        <v>16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>
      <c r="A58" s="7" t="s">
        <v>50</v>
      </c>
      <c r="B58" s="16" t="s">
        <v>124</v>
      </c>
      <c r="C58" s="8" t="s">
        <v>53</v>
      </c>
      <c r="D58" s="8" t="s">
        <v>184</v>
      </c>
      <c r="E58" s="2">
        <v>56</v>
      </c>
      <c r="F58" s="2">
        <v>13</v>
      </c>
      <c r="G58" s="2">
        <v>43</v>
      </c>
      <c r="H58" s="2">
        <v>6</v>
      </c>
      <c r="I58" s="2">
        <v>18</v>
      </c>
      <c r="J58" s="2">
        <v>3</v>
      </c>
      <c r="K58" s="2">
        <v>19</v>
      </c>
      <c r="L58" s="2">
        <v>2</v>
      </c>
      <c r="M58" s="2">
        <v>5</v>
      </c>
      <c r="N58" s="2">
        <v>2</v>
      </c>
      <c r="O58" s="2">
        <v>1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>
      <c r="A59" s="7" t="s">
        <v>50</v>
      </c>
      <c r="B59" s="16" t="s">
        <v>124</v>
      </c>
      <c r="C59" s="8" t="s">
        <v>54</v>
      </c>
      <c r="D59" s="8" t="s">
        <v>185</v>
      </c>
      <c r="E59" s="2">
        <v>104</v>
      </c>
      <c r="F59" s="2">
        <v>39</v>
      </c>
      <c r="G59" s="2">
        <v>65</v>
      </c>
      <c r="H59" s="2">
        <v>4</v>
      </c>
      <c r="I59" s="2">
        <v>17</v>
      </c>
      <c r="J59" s="2">
        <v>6</v>
      </c>
      <c r="K59" s="2">
        <v>15</v>
      </c>
      <c r="L59" s="2">
        <v>13</v>
      </c>
      <c r="M59" s="2">
        <v>13</v>
      </c>
      <c r="N59" s="2">
        <v>15</v>
      </c>
      <c r="O59" s="2">
        <v>20</v>
      </c>
      <c r="P59" s="2">
        <v>1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>
      <c r="A60" s="7" t="s">
        <v>50</v>
      </c>
      <c r="B60" s="16" t="s">
        <v>124</v>
      </c>
      <c r="C60" s="8" t="s">
        <v>55</v>
      </c>
      <c r="D60" s="8" t="s">
        <v>186</v>
      </c>
      <c r="E60" s="2">
        <v>46</v>
      </c>
      <c r="F60" s="2">
        <v>23</v>
      </c>
      <c r="G60" s="2">
        <v>23</v>
      </c>
      <c r="H60" s="2">
        <v>13</v>
      </c>
      <c r="I60" s="2">
        <v>11</v>
      </c>
      <c r="J60" s="2">
        <v>10</v>
      </c>
      <c r="K60" s="2">
        <v>12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>
      <c r="A61" s="7" t="s">
        <v>50</v>
      </c>
      <c r="B61" s="16" t="s">
        <v>124</v>
      </c>
      <c r="C61" s="8" t="s">
        <v>56</v>
      </c>
      <c r="D61" s="8" t="s">
        <v>124</v>
      </c>
      <c r="E61" s="2">
        <v>63</v>
      </c>
      <c r="F61" s="2">
        <v>28</v>
      </c>
      <c r="G61" s="2">
        <v>35</v>
      </c>
      <c r="H61" s="2">
        <v>15</v>
      </c>
      <c r="I61" s="2">
        <v>14</v>
      </c>
      <c r="J61" s="2">
        <v>11</v>
      </c>
      <c r="K61" s="2">
        <v>20</v>
      </c>
      <c r="L61" s="2">
        <v>1</v>
      </c>
      <c r="M61" s="2">
        <v>0</v>
      </c>
      <c r="N61" s="2">
        <v>1</v>
      </c>
      <c r="O61" s="2">
        <v>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>
      <c r="A62" s="37" t="s">
        <v>50</v>
      </c>
      <c r="B62" s="37" t="s">
        <v>124</v>
      </c>
      <c r="C62" s="37" t="s">
        <v>11</v>
      </c>
      <c r="D62" s="37" t="s">
        <v>143</v>
      </c>
      <c r="E62" s="38">
        <v>394</v>
      </c>
      <c r="F62" s="38">
        <v>169</v>
      </c>
      <c r="G62" s="38">
        <v>225</v>
      </c>
      <c r="H62" s="38">
        <v>68</v>
      </c>
      <c r="I62" s="38">
        <v>92</v>
      </c>
      <c r="J62" s="38">
        <v>62</v>
      </c>
      <c r="K62" s="38">
        <v>90</v>
      </c>
      <c r="L62" s="38">
        <v>18</v>
      </c>
      <c r="M62" s="38">
        <v>20</v>
      </c>
      <c r="N62" s="38">
        <v>20</v>
      </c>
      <c r="O62" s="38">
        <v>23</v>
      </c>
      <c r="P62" s="38">
        <v>1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</row>
    <row r="63" spans="1:25">
      <c r="A63" s="7" t="s">
        <v>57</v>
      </c>
      <c r="B63" s="16" t="s">
        <v>125</v>
      </c>
      <c r="C63" s="8" t="s">
        <v>58</v>
      </c>
      <c r="D63" s="8" t="s">
        <v>187</v>
      </c>
      <c r="E63" s="2">
        <v>2</v>
      </c>
      <c r="F63" s="2">
        <v>1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>
      <c r="A64" s="37" t="s">
        <v>57</v>
      </c>
      <c r="B64" s="37" t="s">
        <v>125</v>
      </c>
      <c r="C64" s="37" t="s">
        <v>11</v>
      </c>
      <c r="D64" s="37" t="s">
        <v>143</v>
      </c>
      <c r="E64" s="38">
        <v>2</v>
      </c>
      <c r="F64" s="38">
        <v>1</v>
      </c>
      <c r="G64" s="38">
        <v>1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1</v>
      </c>
      <c r="N64" s="38">
        <v>1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</row>
    <row r="65" spans="1:25">
      <c r="A65" s="7" t="s">
        <v>59</v>
      </c>
      <c r="B65" s="16" t="s">
        <v>126</v>
      </c>
      <c r="C65" s="8" t="s">
        <v>60</v>
      </c>
      <c r="D65" s="8" t="s">
        <v>188</v>
      </c>
      <c r="E65" s="1">
        <f t="shared" ref="E65:E73" si="1">F65+G65</f>
        <v>62</v>
      </c>
      <c r="F65" s="1">
        <f t="shared" ref="F65:F74" si="2">SUM(H65,J65,L65,N65,P65,R65,T65,V65,X65)</f>
        <v>22</v>
      </c>
      <c r="G65" s="1">
        <f t="shared" ref="G65:G74" si="3">SUM(I65,K65,M65,O65,Q65,S65,U65,W65,Y65)</f>
        <v>40</v>
      </c>
      <c r="H65" s="2">
        <v>7</v>
      </c>
      <c r="I65" s="2">
        <v>15</v>
      </c>
      <c r="J65" s="2">
        <v>7</v>
      </c>
      <c r="K65" s="2">
        <v>13</v>
      </c>
      <c r="L65" s="2">
        <v>5</v>
      </c>
      <c r="M65" s="2">
        <v>6</v>
      </c>
      <c r="N65" s="2">
        <v>2</v>
      </c>
      <c r="O65" s="2">
        <v>6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>
      <c r="A66" s="7" t="s">
        <v>59</v>
      </c>
      <c r="B66" s="16" t="s">
        <v>126</v>
      </c>
      <c r="C66" s="8" t="s">
        <v>61</v>
      </c>
      <c r="D66" s="8" t="s">
        <v>189</v>
      </c>
      <c r="E66" s="1">
        <f t="shared" si="1"/>
        <v>68</v>
      </c>
      <c r="F66" s="1">
        <f t="shared" si="2"/>
        <v>7</v>
      </c>
      <c r="G66" s="1">
        <f t="shared" si="3"/>
        <v>61</v>
      </c>
      <c r="H66" s="2">
        <v>2</v>
      </c>
      <c r="I66" s="2">
        <v>12</v>
      </c>
      <c r="J66" s="2">
        <v>3</v>
      </c>
      <c r="K66" s="2">
        <v>17</v>
      </c>
      <c r="L66" s="2">
        <v>2</v>
      </c>
      <c r="M66" s="2">
        <v>16</v>
      </c>
      <c r="N66" s="2">
        <v>0</v>
      </c>
      <c r="O66" s="2">
        <v>16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>
      <c r="A67" s="7" t="s">
        <v>59</v>
      </c>
      <c r="B67" s="16" t="s">
        <v>126</v>
      </c>
      <c r="C67" s="8" t="s">
        <v>62</v>
      </c>
      <c r="D67" s="8" t="s">
        <v>190</v>
      </c>
      <c r="E67" s="1">
        <f t="shared" si="1"/>
        <v>116</v>
      </c>
      <c r="F67" s="1">
        <f t="shared" si="2"/>
        <v>19</v>
      </c>
      <c r="G67" s="1">
        <f t="shared" si="3"/>
        <v>97</v>
      </c>
      <c r="H67" s="2">
        <v>7</v>
      </c>
      <c r="I67" s="2">
        <v>29</v>
      </c>
      <c r="J67" s="2">
        <v>5</v>
      </c>
      <c r="K67" s="2">
        <v>31</v>
      </c>
      <c r="L67" s="2">
        <v>3</v>
      </c>
      <c r="M67" s="2">
        <v>15</v>
      </c>
      <c r="N67" s="2">
        <v>3</v>
      </c>
      <c r="O67" s="2">
        <v>15</v>
      </c>
      <c r="P67" s="2">
        <v>0</v>
      </c>
      <c r="Q67" s="2">
        <v>5</v>
      </c>
      <c r="R67" s="2">
        <v>1</v>
      </c>
      <c r="S67" s="2">
        <v>2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>
      <c r="A68" s="7" t="s">
        <v>59</v>
      </c>
      <c r="B68" s="16" t="s">
        <v>126</v>
      </c>
      <c r="C68" s="8" t="s">
        <v>63</v>
      </c>
      <c r="D68" s="8" t="s">
        <v>191</v>
      </c>
      <c r="E68" s="1">
        <f t="shared" si="1"/>
        <v>36</v>
      </c>
      <c r="F68" s="1">
        <f t="shared" si="2"/>
        <v>3</v>
      </c>
      <c r="G68" s="1">
        <f t="shared" si="3"/>
        <v>33</v>
      </c>
      <c r="H68" s="2">
        <v>0</v>
      </c>
      <c r="I68" s="2">
        <v>10</v>
      </c>
      <c r="J68" s="2">
        <v>1</v>
      </c>
      <c r="K68" s="2">
        <v>5</v>
      </c>
      <c r="L68" s="2">
        <v>1</v>
      </c>
      <c r="M68" s="2">
        <v>8</v>
      </c>
      <c r="N68" s="2">
        <v>1</v>
      </c>
      <c r="O68" s="2">
        <v>7</v>
      </c>
      <c r="P68" s="2">
        <v>0</v>
      </c>
      <c r="Q68" s="2">
        <v>2</v>
      </c>
      <c r="R68" s="2">
        <v>0</v>
      </c>
      <c r="S68" s="2">
        <v>0</v>
      </c>
      <c r="T68" s="2">
        <v>0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</row>
    <row r="69" spans="1:25">
      <c r="A69" s="7" t="s">
        <v>59</v>
      </c>
      <c r="B69" s="16" t="s">
        <v>126</v>
      </c>
      <c r="C69" s="8" t="s">
        <v>64</v>
      </c>
      <c r="D69" s="8" t="s">
        <v>192</v>
      </c>
      <c r="E69" s="1">
        <f t="shared" si="1"/>
        <v>81</v>
      </c>
      <c r="F69" s="1">
        <f t="shared" si="2"/>
        <v>27</v>
      </c>
      <c r="G69" s="1">
        <f t="shared" si="3"/>
        <v>54</v>
      </c>
      <c r="H69" s="2">
        <v>7</v>
      </c>
      <c r="I69" s="2">
        <v>19</v>
      </c>
      <c r="J69" s="2">
        <v>5</v>
      </c>
      <c r="K69" s="2">
        <v>20</v>
      </c>
      <c r="L69" s="2">
        <v>9</v>
      </c>
      <c r="M69" s="2">
        <v>7</v>
      </c>
      <c r="N69" s="2">
        <v>6</v>
      </c>
      <c r="O69" s="2">
        <v>7</v>
      </c>
      <c r="P69" s="2">
        <v>0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ht="31.5">
      <c r="A70" s="7" t="s">
        <v>59</v>
      </c>
      <c r="B70" s="16" t="s">
        <v>126</v>
      </c>
      <c r="C70" s="8" t="s">
        <v>65</v>
      </c>
      <c r="D70" s="8" t="s">
        <v>193</v>
      </c>
      <c r="E70" s="1">
        <f t="shared" si="1"/>
        <v>76</v>
      </c>
      <c r="F70" s="1">
        <f t="shared" si="2"/>
        <v>42</v>
      </c>
      <c r="G70" s="1">
        <f t="shared" si="3"/>
        <v>34</v>
      </c>
      <c r="H70" s="2">
        <v>15</v>
      </c>
      <c r="I70" s="2">
        <v>7</v>
      </c>
      <c r="J70" s="2">
        <v>12</v>
      </c>
      <c r="K70" s="2">
        <v>13</v>
      </c>
      <c r="L70" s="2">
        <v>10</v>
      </c>
      <c r="M70" s="2">
        <v>11</v>
      </c>
      <c r="N70" s="2">
        <v>5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>
      <c r="A71" s="7" t="s">
        <v>59</v>
      </c>
      <c r="B71" s="16" t="s">
        <v>126</v>
      </c>
      <c r="C71" s="8" t="s">
        <v>66</v>
      </c>
      <c r="D71" s="8" t="s">
        <v>194</v>
      </c>
      <c r="E71" s="1">
        <f t="shared" si="1"/>
        <v>152</v>
      </c>
      <c r="F71" s="1">
        <f t="shared" si="2"/>
        <v>35</v>
      </c>
      <c r="G71" s="1">
        <f t="shared" si="3"/>
        <v>117</v>
      </c>
      <c r="H71" s="2">
        <v>8</v>
      </c>
      <c r="I71" s="2">
        <v>32</v>
      </c>
      <c r="J71" s="2">
        <v>10</v>
      </c>
      <c r="K71" s="2">
        <v>32</v>
      </c>
      <c r="L71" s="2">
        <v>4</v>
      </c>
      <c r="M71" s="2">
        <v>25</v>
      </c>
      <c r="N71" s="2">
        <v>11</v>
      </c>
      <c r="O71" s="2">
        <v>27</v>
      </c>
      <c r="P71" s="2">
        <v>1</v>
      </c>
      <c r="Q71" s="2">
        <v>1</v>
      </c>
      <c r="R71" s="2">
        <v>1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>
      <c r="A72" s="7" t="s">
        <v>59</v>
      </c>
      <c r="B72" s="16" t="s">
        <v>126</v>
      </c>
      <c r="C72" s="8" t="s">
        <v>67</v>
      </c>
      <c r="D72" s="8" t="s">
        <v>195</v>
      </c>
      <c r="E72" s="1">
        <f t="shared" si="1"/>
        <v>59</v>
      </c>
      <c r="F72" s="1">
        <f t="shared" si="2"/>
        <v>4</v>
      </c>
      <c r="G72" s="1">
        <f t="shared" si="3"/>
        <v>55</v>
      </c>
      <c r="H72" s="2">
        <v>0</v>
      </c>
      <c r="I72" s="2">
        <v>14</v>
      </c>
      <c r="J72" s="2">
        <v>2</v>
      </c>
      <c r="K72" s="2">
        <v>20</v>
      </c>
      <c r="L72" s="2">
        <v>1</v>
      </c>
      <c r="M72" s="2">
        <v>9</v>
      </c>
      <c r="N72" s="2">
        <v>1</v>
      </c>
      <c r="O72" s="2">
        <v>11</v>
      </c>
      <c r="P72" s="2">
        <v>0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>
      <c r="A73" s="7" t="s">
        <v>59</v>
      </c>
      <c r="B73" s="16" t="s">
        <v>126</v>
      </c>
      <c r="C73" s="8" t="s">
        <v>68</v>
      </c>
      <c r="D73" s="8" t="s">
        <v>196</v>
      </c>
      <c r="E73" s="1">
        <f t="shared" si="1"/>
        <v>48</v>
      </c>
      <c r="F73" s="1">
        <f t="shared" si="2"/>
        <v>22</v>
      </c>
      <c r="G73" s="1">
        <f t="shared" si="3"/>
        <v>26</v>
      </c>
      <c r="H73" s="2">
        <v>8</v>
      </c>
      <c r="I73" s="2">
        <v>8</v>
      </c>
      <c r="J73" s="2">
        <v>9</v>
      </c>
      <c r="K73" s="2">
        <v>9</v>
      </c>
      <c r="L73" s="2">
        <v>5</v>
      </c>
      <c r="M73" s="2">
        <v>7</v>
      </c>
      <c r="N73" s="2">
        <v>0</v>
      </c>
      <c r="O73" s="2">
        <v>2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ht="31.5">
      <c r="A74" s="7" t="s">
        <v>59</v>
      </c>
      <c r="B74" s="16" t="s">
        <v>126</v>
      </c>
      <c r="C74" s="8" t="s">
        <v>69</v>
      </c>
      <c r="D74" s="8" t="s">
        <v>197</v>
      </c>
      <c r="E74" s="1">
        <f>F74+G74</f>
        <v>53</v>
      </c>
      <c r="F74" s="1">
        <f t="shared" si="2"/>
        <v>15</v>
      </c>
      <c r="G74" s="1">
        <f t="shared" si="3"/>
        <v>38</v>
      </c>
      <c r="H74" s="2">
        <v>3</v>
      </c>
      <c r="I74" s="2">
        <v>9</v>
      </c>
      <c r="J74" s="2">
        <v>5</v>
      </c>
      <c r="K74" s="2">
        <v>8</v>
      </c>
      <c r="L74" s="2">
        <v>3</v>
      </c>
      <c r="M74" s="2">
        <v>11</v>
      </c>
      <c r="N74" s="2">
        <v>3</v>
      </c>
      <c r="O74" s="2">
        <v>5</v>
      </c>
      <c r="P74" s="2">
        <v>1</v>
      </c>
      <c r="Q74" s="2">
        <v>4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>
      <c r="A75" s="37" t="s">
        <v>59</v>
      </c>
      <c r="B75" s="37" t="s">
        <v>126</v>
      </c>
      <c r="C75" s="37" t="s">
        <v>11</v>
      </c>
      <c r="D75" s="37" t="s">
        <v>143</v>
      </c>
      <c r="E75" s="38">
        <f>SUM(E65:E74)</f>
        <v>751</v>
      </c>
      <c r="F75" s="38">
        <f t="shared" ref="F75:G75" si="4">SUM(F65:F74)</f>
        <v>196</v>
      </c>
      <c r="G75" s="38">
        <f t="shared" si="4"/>
        <v>555</v>
      </c>
      <c r="H75" s="38">
        <f t="shared" ref="H75" si="5">SUM(H65:H74)</f>
        <v>57</v>
      </c>
      <c r="I75" s="38">
        <f t="shared" ref="I75" si="6">SUM(I65:I74)</f>
        <v>155</v>
      </c>
      <c r="J75" s="38">
        <f t="shared" ref="J75" si="7">SUM(J65:J74)</f>
        <v>59</v>
      </c>
      <c r="K75" s="38">
        <f t="shared" ref="K75" si="8">SUM(K65:K74)</f>
        <v>168</v>
      </c>
      <c r="L75" s="38">
        <f t="shared" ref="L75" si="9">SUM(L65:L74)</f>
        <v>43</v>
      </c>
      <c r="M75" s="38">
        <f t="shared" ref="M75" si="10">SUM(M65:M74)</f>
        <v>115</v>
      </c>
      <c r="N75" s="38">
        <f t="shared" ref="N75" si="11">SUM(N65:N74)</f>
        <v>32</v>
      </c>
      <c r="O75" s="38">
        <f t="shared" ref="O75" si="12">SUM(O65:O74)</f>
        <v>98</v>
      </c>
      <c r="P75" s="38">
        <f t="shared" ref="P75" si="13">SUM(P65:P74)</f>
        <v>3</v>
      </c>
      <c r="Q75" s="38">
        <f t="shared" ref="Q75" si="14">SUM(Q65:Q74)</f>
        <v>15</v>
      </c>
      <c r="R75" s="38">
        <f t="shared" ref="R75" si="15">SUM(R65:R74)</f>
        <v>2</v>
      </c>
      <c r="S75" s="38">
        <f t="shared" ref="S75" si="16">SUM(S65:S74)</f>
        <v>3</v>
      </c>
      <c r="T75" s="38">
        <f t="shared" ref="T75" si="17">SUM(T65:T74)</f>
        <v>0</v>
      </c>
      <c r="U75" s="38">
        <f t="shared" ref="U75" si="18">SUM(U65:U74)</f>
        <v>1</v>
      </c>
      <c r="V75" s="38">
        <f t="shared" ref="V75" si="19">SUM(V65:V74)</f>
        <v>0</v>
      </c>
      <c r="W75" s="38">
        <f t="shared" ref="W75" si="20">SUM(W65:W74)</f>
        <v>0</v>
      </c>
      <c r="X75" s="38">
        <f t="shared" ref="X75" si="21">SUM(X65:X74)</f>
        <v>0</v>
      </c>
      <c r="Y75" s="38">
        <f t="shared" ref="Y75" si="22">SUM(Y65:Y74)</f>
        <v>0</v>
      </c>
    </row>
    <row r="76" spans="1:25">
      <c r="A76" s="7" t="s">
        <v>70</v>
      </c>
      <c r="B76" s="16" t="s">
        <v>127</v>
      </c>
      <c r="C76" s="8" t="s">
        <v>71</v>
      </c>
      <c r="D76" s="8" t="s">
        <v>198</v>
      </c>
      <c r="E76" s="1">
        <f t="shared" ref="E76:E78" si="23">F76+G76</f>
        <v>85</v>
      </c>
      <c r="F76" s="1">
        <f t="shared" ref="F76:F78" si="24">SUM(H76,J76,L76,N76,P76,R76,T76,V76,X76)</f>
        <v>19</v>
      </c>
      <c r="G76" s="1">
        <f t="shared" ref="G76:G78" si="25">SUM(I76,K76,M76,O76,Q76,S76,U76,W76,Y76)</f>
        <v>66</v>
      </c>
      <c r="H76" s="2">
        <v>3</v>
      </c>
      <c r="I76" s="2">
        <v>20</v>
      </c>
      <c r="J76" s="2">
        <v>4</v>
      </c>
      <c r="K76" s="2">
        <v>21</v>
      </c>
      <c r="L76" s="2">
        <v>7</v>
      </c>
      <c r="M76" s="2">
        <v>17</v>
      </c>
      <c r="N76" s="2">
        <v>5</v>
      </c>
      <c r="O76" s="2">
        <v>8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>
      <c r="A77" s="7" t="s">
        <v>70</v>
      </c>
      <c r="B77" s="16" t="s">
        <v>127</v>
      </c>
      <c r="C77" s="8" t="s">
        <v>72</v>
      </c>
      <c r="D77" s="8" t="s">
        <v>199</v>
      </c>
      <c r="E77" s="1">
        <f t="shared" si="23"/>
        <v>6</v>
      </c>
      <c r="F77" s="1">
        <f t="shared" si="24"/>
        <v>4</v>
      </c>
      <c r="G77" s="1">
        <f t="shared" si="25"/>
        <v>2</v>
      </c>
      <c r="H77" s="2">
        <v>4</v>
      </c>
      <c r="I77" s="2">
        <v>2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>
      <c r="A78" s="7" t="s">
        <v>70</v>
      </c>
      <c r="B78" s="16" t="s">
        <v>127</v>
      </c>
      <c r="C78" s="8" t="s">
        <v>73</v>
      </c>
      <c r="D78" s="8" t="s">
        <v>200</v>
      </c>
      <c r="E78" s="1">
        <f t="shared" si="23"/>
        <v>68</v>
      </c>
      <c r="F78" s="1">
        <f t="shared" si="24"/>
        <v>22</v>
      </c>
      <c r="G78" s="1">
        <f t="shared" si="25"/>
        <v>46</v>
      </c>
      <c r="H78" s="2">
        <v>8</v>
      </c>
      <c r="I78" s="2">
        <v>15</v>
      </c>
      <c r="J78" s="2">
        <v>4</v>
      </c>
      <c r="K78" s="2">
        <v>12</v>
      </c>
      <c r="L78" s="2">
        <v>5</v>
      </c>
      <c r="M78" s="2">
        <v>11</v>
      </c>
      <c r="N78" s="2">
        <v>5</v>
      </c>
      <c r="O78" s="2">
        <v>8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>
      <c r="A79" s="37" t="s">
        <v>70</v>
      </c>
      <c r="B79" s="37" t="s">
        <v>127</v>
      </c>
      <c r="C79" s="37" t="s">
        <v>11</v>
      </c>
      <c r="D79" s="37" t="s">
        <v>143</v>
      </c>
      <c r="E79" s="38">
        <f>SUM(E76:E78)</f>
        <v>159</v>
      </c>
      <c r="F79" s="38">
        <f t="shared" ref="F79:H79" si="26">SUM(F76:F78)</f>
        <v>45</v>
      </c>
      <c r="G79" s="38">
        <f t="shared" si="26"/>
        <v>114</v>
      </c>
      <c r="H79" s="38">
        <f t="shared" si="26"/>
        <v>15</v>
      </c>
      <c r="I79" s="38">
        <f t="shared" ref="I79" si="27">SUM(I76:I78)</f>
        <v>37</v>
      </c>
      <c r="J79" s="38">
        <f t="shared" ref="J79:K79" si="28">SUM(J76:J78)</f>
        <v>8</v>
      </c>
      <c r="K79" s="38">
        <f t="shared" si="28"/>
        <v>33</v>
      </c>
      <c r="L79" s="38">
        <f t="shared" ref="L79" si="29">SUM(L76:L78)</f>
        <v>12</v>
      </c>
      <c r="M79" s="38">
        <f t="shared" ref="M79:N79" si="30">SUM(M76:M78)</f>
        <v>28</v>
      </c>
      <c r="N79" s="38">
        <f t="shared" si="30"/>
        <v>10</v>
      </c>
      <c r="O79" s="38">
        <f t="shared" ref="O79" si="31">SUM(O76:O78)</f>
        <v>16</v>
      </c>
      <c r="P79" s="38">
        <f t="shared" ref="P79:Q79" si="32">SUM(P76:P78)</f>
        <v>0</v>
      </c>
      <c r="Q79" s="38">
        <f t="shared" si="32"/>
        <v>0</v>
      </c>
      <c r="R79" s="38">
        <f t="shared" ref="R79" si="33">SUM(R76:R78)</f>
        <v>0</v>
      </c>
      <c r="S79" s="38">
        <f t="shared" ref="S79:T79" si="34">SUM(S76:S78)</f>
        <v>0</v>
      </c>
      <c r="T79" s="38">
        <f t="shared" si="34"/>
        <v>0</v>
      </c>
      <c r="U79" s="38">
        <f t="shared" ref="U79" si="35">SUM(U76:U78)</f>
        <v>0</v>
      </c>
      <c r="V79" s="38">
        <f t="shared" ref="V79:W79" si="36">SUM(V76:V78)</f>
        <v>0</v>
      </c>
      <c r="W79" s="38">
        <f t="shared" si="36"/>
        <v>0</v>
      </c>
      <c r="X79" s="38">
        <f t="shared" ref="X79" si="37">SUM(X76:X78)</f>
        <v>0</v>
      </c>
      <c r="Y79" s="38">
        <f t="shared" ref="Y79" si="38">SUM(Y76:Y78)</f>
        <v>0</v>
      </c>
    </row>
    <row r="80" spans="1:25" ht="31.5">
      <c r="A80" s="7" t="s">
        <v>74</v>
      </c>
      <c r="B80" s="16" t="s">
        <v>128</v>
      </c>
      <c r="C80" s="8" t="s">
        <v>74</v>
      </c>
      <c r="D80" s="8" t="s">
        <v>201</v>
      </c>
      <c r="E80" s="2">
        <v>75</v>
      </c>
      <c r="F80" s="2">
        <v>54</v>
      </c>
      <c r="G80" s="2">
        <v>21</v>
      </c>
      <c r="H80" s="2">
        <v>54</v>
      </c>
      <c r="I80" s="2">
        <v>21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>
      <c r="A81" s="37" t="s">
        <v>74</v>
      </c>
      <c r="B81" s="37" t="s">
        <v>128</v>
      </c>
      <c r="C81" s="37" t="s">
        <v>11</v>
      </c>
      <c r="D81" s="37" t="s">
        <v>143</v>
      </c>
      <c r="E81" s="38">
        <v>75</v>
      </c>
      <c r="F81" s="38">
        <v>54</v>
      </c>
      <c r="G81" s="38">
        <v>21</v>
      </c>
      <c r="H81" s="38">
        <v>54</v>
      </c>
      <c r="I81" s="38">
        <v>21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</row>
    <row r="82" spans="1:25" ht="31.5">
      <c r="A82" s="7" t="s">
        <v>75</v>
      </c>
      <c r="B82" s="16" t="s">
        <v>129</v>
      </c>
      <c r="C82" s="8" t="s">
        <v>76</v>
      </c>
      <c r="D82" s="8" t="s">
        <v>202</v>
      </c>
      <c r="E82" s="2">
        <v>48</v>
      </c>
      <c r="F82" s="2">
        <v>8</v>
      </c>
      <c r="G82" s="2">
        <v>40</v>
      </c>
      <c r="H82" s="2">
        <v>2</v>
      </c>
      <c r="I82" s="2">
        <v>6</v>
      </c>
      <c r="J82" s="2">
        <v>2</v>
      </c>
      <c r="K82" s="2">
        <v>19</v>
      </c>
      <c r="L82" s="2">
        <v>3</v>
      </c>
      <c r="M82" s="2">
        <v>7</v>
      </c>
      <c r="N82" s="2">
        <v>1</v>
      </c>
      <c r="O82" s="2">
        <v>8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>
      <c r="A83" s="37" t="s">
        <v>75</v>
      </c>
      <c r="B83" s="37" t="s">
        <v>129</v>
      </c>
      <c r="C83" s="37" t="s">
        <v>11</v>
      </c>
      <c r="D83" s="37" t="s">
        <v>143</v>
      </c>
      <c r="E83" s="38">
        <v>48</v>
      </c>
      <c r="F83" s="38">
        <v>8</v>
      </c>
      <c r="G83" s="38">
        <v>40</v>
      </c>
      <c r="H83" s="38">
        <v>2</v>
      </c>
      <c r="I83" s="38">
        <v>6</v>
      </c>
      <c r="J83" s="38">
        <v>2</v>
      </c>
      <c r="K83" s="38">
        <v>19</v>
      </c>
      <c r="L83" s="38">
        <v>3</v>
      </c>
      <c r="M83" s="38">
        <v>7</v>
      </c>
      <c r="N83" s="38">
        <v>1</v>
      </c>
      <c r="O83" s="38">
        <v>8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</row>
    <row r="84" spans="1:25">
      <c r="A84" s="7" t="s">
        <v>77</v>
      </c>
      <c r="B84" s="16" t="s">
        <v>130</v>
      </c>
      <c r="C84" s="17" t="s">
        <v>114</v>
      </c>
      <c r="D84" s="8" t="s">
        <v>203</v>
      </c>
      <c r="E84" s="2">
        <v>14</v>
      </c>
      <c r="F84" s="2">
        <v>10</v>
      </c>
      <c r="G84" s="2">
        <v>4</v>
      </c>
      <c r="H84" s="2">
        <v>10</v>
      </c>
      <c r="I84" s="2">
        <v>4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>
      <c r="A85" s="37" t="s">
        <v>77</v>
      </c>
      <c r="B85" s="37" t="s">
        <v>130</v>
      </c>
      <c r="C85" s="37" t="s">
        <v>11</v>
      </c>
      <c r="D85" s="37" t="s">
        <v>143</v>
      </c>
      <c r="E85" s="38">
        <v>14</v>
      </c>
      <c r="F85" s="38">
        <v>10</v>
      </c>
      <c r="G85" s="38">
        <v>4</v>
      </c>
      <c r="H85" s="38">
        <v>10</v>
      </c>
      <c r="I85" s="38">
        <v>4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</row>
    <row r="86" spans="1:25">
      <c r="A86" s="15" t="s">
        <v>1</v>
      </c>
      <c r="B86" s="16" t="s">
        <v>131</v>
      </c>
      <c r="C86" s="3" t="s">
        <v>2</v>
      </c>
      <c r="D86" s="8" t="s">
        <v>204</v>
      </c>
      <c r="E86" s="1">
        <f t="shared" ref="E86" si="39">F86+G86</f>
        <v>10</v>
      </c>
      <c r="F86" s="1">
        <f>SUM(H86,J86,L86,N86,P86,R86,T86,V86,X86)</f>
        <v>2</v>
      </c>
      <c r="G86" s="1">
        <f>SUM(I86,K86,M86,O86,Q86,S86,U86,W86,Y86)</f>
        <v>8</v>
      </c>
      <c r="H86" s="1">
        <v>0</v>
      </c>
      <c r="I86" s="6">
        <v>0</v>
      </c>
      <c r="J86" s="6">
        <v>0</v>
      </c>
      <c r="K86" s="1">
        <f t="shared" ref="K86" si="40">SUM(L86:M86)</f>
        <v>0</v>
      </c>
      <c r="L86" s="6">
        <v>0</v>
      </c>
      <c r="M86" s="6">
        <v>0</v>
      </c>
      <c r="N86" s="6">
        <v>1</v>
      </c>
      <c r="O86" s="6">
        <v>3</v>
      </c>
      <c r="P86" s="6">
        <v>0</v>
      </c>
      <c r="Q86" s="6">
        <v>2</v>
      </c>
      <c r="R86" s="6">
        <v>1</v>
      </c>
      <c r="S86" s="6">
        <v>3</v>
      </c>
      <c r="T86" s="1">
        <v>0</v>
      </c>
      <c r="U86" s="6"/>
      <c r="V86" s="6">
        <v>0</v>
      </c>
      <c r="W86" s="6">
        <v>0</v>
      </c>
      <c r="X86" s="6"/>
      <c r="Y86" s="6">
        <v>0</v>
      </c>
    </row>
    <row r="87" spans="1:25">
      <c r="A87" s="37" t="s">
        <v>1</v>
      </c>
      <c r="B87" s="37" t="s">
        <v>131</v>
      </c>
      <c r="C87" s="37" t="s">
        <v>11</v>
      </c>
      <c r="D87" s="37" t="s">
        <v>143</v>
      </c>
      <c r="E87" s="39">
        <f t="shared" ref="E87:Y87" si="41">SUM(E86:E86)</f>
        <v>10</v>
      </c>
      <c r="F87" s="39">
        <f t="shared" si="41"/>
        <v>2</v>
      </c>
      <c r="G87" s="39">
        <f t="shared" si="41"/>
        <v>8</v>
      </c>
      <c r="H87" s="39">
        <f t="shared" si="41"/>
        <v>0</v>
      </c>
      <c r="I87" s="39">
        <f t="shared" si="41"/>
        <v>0</v>
      </c>
      <c r="J87" s="39">
        <f t="shared" si="41"/>
        <v>0</v>
      </c>
      <c r="K87" s="39">
        <f t="shared" si="41"/>
        <v>0</v>
      </c>
      <c r="L87" s="39">
        <f t="shared" si="41"/>
        <v>0</v>
      </c>
      <c r="M87" s="39">
        <f t="shared" si="41"/>
        <v>0</v>
      </c>
      <c r="N87" s="39">
        <f t="shared" si="41"/>
        <v>1</v>
      </c>
      <c r="O87" s="39">
        <f t="shared" si="41"/>
        <v>3</v>
      </c>
      <c r="P87" s="39">
        <f t="shared" si="41"/>
        <v>0</v>
      </c>
      <c r="Q87" s="39">
        <f t="shared" si="41"/>
        <v>2</v>
      </c>
      <c r="R87" s="39">
        <f t="shared" si="41"/>
        <v>1</v>
      </c>
      <c r="S87" s="39">
        <f t="shared" si="41"/>
        <v>3</v>
      </c>
      <c r="T87" s="39">
        <f t="shared" si="41"/>
        <v>0</v>
      </c>
      <c r="U87" s="39">
        <f t="shared" si="41"/>
        <v>0</v>
      </c>
      <c r="V87" s="39">
        <f t="shared" si="41"/>
        <v>0</v>
      </c>
      <c r="W87" s="39">
        <f t="shared" si="41"/>
        <v>0</v>
      </c>
      <c r="X87" s="39">
        <f t="shared" si="41"/>
        <v>0</v>
      </c>
      <c r="Y87" s="39">
        <f t="shared" si="41"/>
        <v>0</v>
      </c>
    </row>
    <row r="88" spans="1:25" ht="17.25">
      <c r="A88" s="22" t="s">
        <v>115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33">
      <c r="A89" s="7" t="s">
        <v>12</v>
      </c>
      <c r="B89" s="16" t="s">
        <v>119</v>
      </c>
      <c r="C89" s="8" t="s">
        <v>78</v>
      </c>
      <c r="D89" s="8" t="s">
        <v>149</v>
      </c>
      <c r="E89" s="2">
        <v>113</v>
      </c>
      <c r="F89" s="2">
        <v>68</v>
      </c>
      <c r="G89" s="2">
        <v>45</v>
      </c>
      <c r="H89" s="2">
        <v>24</v>
      </c>
      <c r="I89" s="2">
        <v>20</v>
      </c>
      <c r="J89" s="2">
        <v>23</v>
      </c>
      <c r="K89" s="2">
        <v>16</v>
      </c>
      <c r="L89" s="2">
        <v>12</v>
      </c>
      <c r="M89" s="2">
        <v>4</v>
      </c>
      <c r="N89" s="2">
        <v>1</v>
      </c>
      <c r="O89" s="2">
        <v>5</v>
      </c>
      <c r="P89" s="2">
        <v>8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>
      <c r="A90" s="37" t="s">
        <v>233</v>
      </c>
      <c r="B90" s="37" t="s">
        <v>119</v>
      </c>
      <c r="C90" s="37" t="s">
        <v>11</v>
      </c>
      <c r="D90" s="37" t="s">
        <v>143</v>
      </c>
      <c r="E90" s="38">
        <v>113</v>
      </c>
      <c r="F90" s="38">
        <v>68</v>
      </c>
      <c r="G90" s="38">
        <v>45</v>
      </c>
      <c r="H90" s="38">
        <v>24</v>
      </c>
      <c r="I90" s="38">
        <v>20</v>
      </c>
      <c r="J90" s="38">
        <v>23</v>
      </c>
      <c r="K90" s="38">
        <v>16</v>
      </c>
      <c r="L90" s="38">
        <v>12</v>
      </c>
      <c r="M90" s="38">
        <v>4</v>
      </c>
      <c r="N90" s="38">
        <v>1</v>
      </c>
      <c r="O90" s="38">
        <v>5</v>
      </c>
      <c r="P90" s="38">
        <v>8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</row>
    <row r="91" spans="1:25" ht="33">
      <c r="A91" s="7" t="s">
        <v>24</v>
      </c>
      <c r="B91" s="16" t="s">
        <v>121</v>
      </c>
      <c r="C91" s="8" t="s">
        <v>79</v>
      </c>
      <c r="D91" s="8" t="s">
        <v>205</v>
      </c>
      <c r="E91" s="2">
        <v>74</v>
      </c>
      <c r="F91" s="2">
        <v>15</v>
      </c>
      <c r="G91" s="2">
        <v>59</v>
      </c>
      <c r="H91" s="2">
        <v>3</v>
      </c>
      <c r="I91" s="2">
        <v>15</v>
      </c>
      <c r="J91" s="2">
        <v>4</v>
      </c>
      <c r="K91" s="2">
        <v>11</v>
      </c>
      <c r="L91" s="2">
        <v>2</v>
      </c>
      <c r="M91" s="2">
        <v>13</v>
      </c>
      <c r="N91" s="2">
        <v>4</v>
      </c>
      <c r="O91" s="2">
        <v>10</v>
      </c>
      <c r="P91" s="2">
        <v>2</v>
      </c>
      <c r="Q91" s="2">
        <v>10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>
      <c r="A92" s="37" t="s">
        <v>234</v>
      </c>
      <c r="B92" s="37" t="s">
        <v>121</v>
      </c>
      <c r="C92" s="37" t="s">
        <v>11</v>
      </c>
      <c r="D92" s="37" t="s">
        <v>143</v>
      </c>
      <c r="E92" s="38">
        <v>74</v>
      </c>
      <c r="F92" s="38">
        <v>15</v>
      </c>
      <c r="G92" s="38">
        <v>59</v>
      </c>
      <c r="H92" s="38">
        <v>3</v>
      </c>
      <c r="I92" s="38">
        <v>15</v>
      </c>
      <c r="J92" s="38">
        <v>4</v>
      </c>
      <c r="K92" s="38">
        <v>11</v>
      </c>
      <c r="L92" s="38">
        <v>2</v>
      </c>
      <c r="M92" s="38">
        <v>13</v>
      </c>
      <c r="N92" s="38">
        <v>4</v>
      </c>
      <c r="O92" s="38">
        <v>10</v>
      </c>
      <c r="P92" s="38">
        <v>2</v>
      </c>
      <c r="Q92" s="38">
        <v>10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</row>
    <row r="93" spans="1:25" ht="31.5">
      <c r="A93" s="7" t="s">
        <v>50</v>
      </c>
      <c r="B93" s="16" t="s">
        <v>124</v>
      </c>
      <c r="C93" s="8" t="s">
        <v>80</v>
      </c>
      <c r="D93" s="8" t="s">
        <v>206</v>
      </c>
      <c r="E93" s="2">
        <v>96</v>
      </c>
      <c r="F93" s="2">
        <v>70</v>
      </c>
      <c r="G93" s="2">
        <v>26</v>
      </c>
      <c r="H93" s="2">
        <v>34</v>
      </c>
      <c r="I93" s="2">
        <v>13</v>
      </c>
      <c r="J93" s="2">
        <v>35</v>
      </c>
      <c r="K93" s="2">
        <v>12</v>
      </c>
      <c r="L93" s="2">
        <v>0</v>
      </c>
      <c r="M93" s="2">
        <v>0</v>
      </c>
      <c r="N93" s="2">
        <v>1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ht="33">
      <c r="A94" s="7" t="s">
        <v>50</v>
      </c>
      <c r="B94" s="16" t="s">
        <v>124</v>
      </c>
      <c r="C94" s="8" t="s">
        <v>81</v>
      </c>
      <c r="D94" s="8" t="s">
        <v>207</v>
      </c>
      <c r="E94" s="2">
        <v>44</v>
      </c>
      <c r="F94" s="2">
        <v>25</v>
      </c>
      <c r="G94" s="2">
        <v>19</v>
      </c>
      <c r="H94" s="2">
        <v>13</v>
      </c>
      <c r="I94" s="2">
        <v>9</v>
      </c>
      <c r="J94" s="2">
        <v>12</v>
      </c>
      <c r="K94" s="2">
        <v>10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ht="33">
      <c r="A95" s="7" t="s">
        <v>50</v>
      </c>
      <c r="B95" s="16" t="s">
        <v>124</v>
      </c>
      <c r="C95" s="8" t="s">
        <v>82</v>
      </c>
      <c r="D95" s="8" t="s">
        <v>208</v>
      </c>
      <c r="E95" s="2">
        <v>26</v>
      </c>
      <c r="F95" s="2">
        <v>18</v>
      </c>
      <c r="G95" s="2">
        <v>8</v>
      </c>
      <c r="H95" s="2">
        <v>7</v>
      </c>
      <c r="I95" s="2">
        <v>3</v>
      </c>
      <c r="J95" s="2">
        <v>8</v>
      </c>
      <c r="K95" s="2">
        <v>5</v>
      </c>
      <c r="L95" s="2">
        <v>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ht="33">
      <c r="A96" s="7" t="s">
        <v>50</v>
      </c>
      <c r="B96" s="16" t="s">
        <v>124</v>
      </c>
      <c r="C96" s="8" t="s">
        <v>83</v>
      </c>
      <c r="D96" s="8" t="s">
        <v>209</v>
      </c>
      <c r="E96" s="2">
        <v>20</v>
      </c>
      <c r="F96" s="2">
        <v>14</v>
      </c>
      <c r="G96" s="2">
        <v>6</v>
      </c>
      <c r="H96" s="2">
        <v>7</v>
      </c>
      <c r="I96" s="2">
        <v>2</v>
      </c>
      <c r="J96" s="2">
        <v>7</v>
      </c>
      <c r="K96" s="2">
        <v>3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ht="33">
      <c r="A97" s="7" t="s">
        <v>50</v>
      </c>
      <c r="B97" s="16" t="s">
        <v>124</v>
      </c>
      <c r="C97" s="8" t="s">
        <v>84</v>
      </c>
      <c r="D97" s="8" t="s">
        <v>210</v>
      </c>
      <c r="E97" s="2">
        <v>29</v>
      </c>
      <c r="F97" s="2">
        <v>8</v>
      </c>
      <c r="G97" s="2">
        <v>21</v>
      </c>
      <c r="H97" s="2">
        <v>3</v>
      </c>
      <c r="I97" s="2">
        <v>12</v>
      </c>
      <c r="J97" s="2">
        <v>5</v>
      </c>
      <c r="K97" s="2">
        <v>9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>
      <c r="A98" s="7" t="s">
        <v>50</v>
      </c>
      <c r="B98" s="16" t="s">
        <v>124</v>
      </c>
      <c r="C98" s="8" t="s">
        <v>85</v>
      </c>
      <c r="D98" s="8" t="s">
        <v>211</v>
      </c>
      <c r="E98" s="2">
        <v>128</v>
      </c>
      <c r="F98" s="2">
        <v>81</v>
      </c>
      <c r="G98" s="2">
        <v>47</v>
      </c>
      <c r="H98" s="2">
        <v>30</v>
      </c>
      <c r="I98" s="2">
        <v>25</v>
      </c>
      <c r="J98" s="2">
        <v>38</v>
      </c>
      <c r="K98" s="2">
        <v>17</v>
      </c>
      <c r="L98" s="2">
        <v>4</v>
      </c>
      <c r="M98" s="2">
        <v>2</v>
      </c>
      <c r="N98" s="2">
        <v>4</v>
      </c>
      <c r="O98" s="2">
        <v>1</v>
      </c>
      <c r="P98" s="2">
        <v>5</v>
      </c>
      <c r="Q98" s="2">
        <v>2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>
      <c r="A99" s="7" t="s">
        <v>50</v>
      </c>
      <c r="B99" s="16" t="s">
        <v>124</v>
      </c>
      <c r="C99" s="8" t="s">
        <v>86</v>
      </c>
      <c r="D99" s="8" t="s">
        <v>212</v>
      </c>
      <c r="E99" s="2">
        <v>50</v>
      </c>
      <c r="F99" s="2">
        <v>15</v>
      </c>
      <c r="G99" s="2">
        <v>35</v>
      </c>
      <c r="H99" s="2">
        <v>7</v>
      </c>
      <c r="I99" s="2">
        <v>16</v>
      </c>
      <c r="J99" s="2">
        <v>7</v>
      </c>
      <c r="K99" s="2">
        <v>18</v>
      </c>
      <c r="L99" s="2">
        <v>0</v>
      </c>
      <c r="M99" s="2">
        <v>0</v>
      </c>
      <c r="N99" s="2">
        <v>1</v>
      </c>
      <c r="O99" s="2">
        <v>1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ht="31.5">
      <c r="A100" s="7" t="s">
        <v>50</v>
      </c>
      <c r="B100" s="16" t="s">
        <v>124</v>
      </c>
      <c r="C100" s="8" t="s">
        <v>87</v>
      </c>
      <c r="D100" s="8" t="s">
        <v>213</v>
      </c>
      <c r="E100" s="2">
        <v>48</v>
      </c>
      <c r="F100" s="2">
        <v>22</v>
      </c>
      <c r="G100" s="2">
        <v>26</v>
      </c>
      <c r="H100" s="2">
        <v>8</v>
      </c>
      <c r="I100" s="2">
        <v>14</v>
      </c>
      <c r="J100" s="2">
        <v>12</v>
      </c>
      <c r="K100" s="2">
        <v>11</v>
      </c>
      <c r="L100" s="2">
        <v>1</v>
      </c>
      <c r="M100" s="2">
        <v>1</v>
      </c>
      <c r="N100" s="2">
        <v>0</v>
      </c>
      <c r="O100" s="2">
        <v>0</v>
      </c>
      <c r="P100" s="2">
        <v>1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>
      <c r="A101" s="37" t="s">
        <v>235</v>
      </c>
      <c r="B101" s="37" t="s">
        <v>124</v>
      </c>
      <c r="C101" s="37" t="s">
        <v>11</v>
      </c>
      <c r="D101" s="37" t="s">
        <v>143</v>
      </c>
      <c r="E101" s="38">
        <v>441</v>
      </c>
      <c r="F101" s="38">
        <v>253</v>
      </c>
      <c r="G101" s="38">
        <v>188</v>
      </c>
      <c r="H101" s="38">
        <v>109</v>
      </c>
      <c r="I101" s="38">
        <v>94</v>
      </c>
      <c r="J101" s="38">
        <v>124</v>
      </c>
      <c r="K101" s="38">
        <v>85</v>
      </c>
      <c r="L101" s="38">
        <v>8</v>
      </c>
      <c r="M101" s="38">
        <v>4</v>
      </c>
      <c r="N101" s="38">
        <v>6</v>
      </c>
      <c r="O101" s="38">
        <v>2</v>
      </c>
      <c r="P101" s="38">
        <v>6</v>
      </c>
      <c r="Q101" s="38">
        <v>3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</row>
    <row r="102" spans="1:25" ht="31.5">
      <c r="A102" s="7" t="s">
        <v>59</v>
      </c>
      <c r="B102" s="16" t="s">
        <v>126</v>
      </c>
      <c r="C102" s="8" t="s">
        <v>88</v>
      </c>
      <c r="D102" s="8" t="s">
        <v>214</v>
      </c>
      <c r="E102" s="2">
        <v>10</v>
      </c>
      <c r="F102" s="2">
        <v>0</v>
      </c>
      <c r="G102" s="2">
        <v>10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6</v>
      </c>
      <c r="P102" s="2">
        <v>0</v>
      </c>
      <c r="Q102" s="2">
        <v>4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ht="63">
      <c r="A103" s="7" t="s">
        <v>59</v>
      </c>
      <c r="B103" s="16" t="s">
        <v>126</v>
      </c>
      <c r="C103" s="8" t="s">
        <v>89</v>
      </c>
      <c r="D103" s="8" t="s">
        <v>215</v>
      </c>
      <c r="E103" s="2">
        <f>SUM(F103:G103)</f>
        <v>49</v>
      </c>
      <c r="F103" s="2">
        <f t="shared" ref="F103:G105" si="42">SUM(H103,J103,L103,N103,P103,R103,T103,V103,X103)</f>
        <v>13</v>
      </c>
      <c r="G103" s="2">
        <f t="shared" si="42"/>
        <v>36</v>
      </c>
      <c r="H103" s="2">
        <v>2</v>
      </c>
      <c r="I103" s="2">
        <v>11</v>
      </c>
      <c r="J103" s="2">
        <v>4</v>
      </c>
      <c r="K103" s="2">
        <v>6</v>
      </c>
      <c r="L103" s="2">
        <v>4</v>
      </c>
      <c r="M103" s="2">
        <v>8</v>
      </c>
      <c r="N103" s="2">
        <v>1</v>
      </c>
      <c r="O103" s="2">
        <v>9</v>
      </c>
      <c r="P103" s="2">
        <v>0</v>
      </c>
      <c r="Q103" s="2">
        <v>1</v>
      </c>
      <c r="R103" s="2">
        <v>0</v>
      </c>
      <c r="S103" s="2">
        <v>0</v>
      </c>
      <c r="T103" s="2">
        <v>1</v>
      </c>
      <c r="U103" s="2">
        <v>0</v>
      </c>
      <c r="V103" s="2">
        <v>1</v>
      </c>
      <c r="W103" s="2">
        <v>1</v>
      </c>
      <c r="X103" s="2">
        <v>0</v>
      </c>
      <c r="Y103" s="2">
        <v>0</v>
      </c>
    </row>
    <row r="104" spans="1:25" ht="63">
      <c r="A104" s="7" t="s">
        <v>59</v>
      </c>
      <c r="B104" s="16" t="s">
        <v>126</v>
      </c>
      <c r="C104" s="9" t="s">
        <v>90</v>
      </c>
      <c r="D104" s="8" t="s">
        <v>216</v>
      </c>
      <c r="E104" s="2">
        <f t="shared" ref="E104:E114" si="43">SUM(F104:G104)</f>
        <v>2</v>
      </c>
      <c r="F104" s="2">
        <f t="shared" si="42"/>
        <v>1</v>
      </c>
      <c r="G104" s="2">
        <f t="shared" si="42"/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</v>
      </c>
      <c r="V104" s="2">
        <v>0</v>
      </c>
      <c r="W104" s="2">
        <v>0</v>
      </c>
      <c r="X104" s="2">
        <v>1</v>
      </c>
      <c r="Y104" s="2">
        <v>0</v>
      </c>
    </row>
    <row r="105" spans="1:25" ht="31.5">
      <c r="A105" s="7" t="s">
        <v>59</v>
      </c>
      <c r="B105" s="16" t="s">
        <v>126</v>
      </c>
      <c r="C105" s="9" t="s">
        <v>91</v>
      </c>
      <c r="D105" s="8" t="s">
        <v>217</v>
      </c>
      <c r="E105" s="2">
        <f t="shared" si="43"/>
        <v>65</v>
      </c>
      <c r="F105" s="2">
        <f t="shared" si="42"/>
        <v>3</v>
      </c>
      <c r="G105" s="2">
        <f t="shared" si="42"/>
        <v>62</v>
      </c>
      <c r="H105" s="2">
        <v>0</v>
      </c>
      <c r="I105" s="2">
        <v>19</v>
      </c>
      <c r="J105" s="2">
        <v>0</v>
      </c>
      <c r="K105" s="2">
        <v>11</v>
      </c>
      <c r="L105" s="2">
        <v>2</v>
      </c>
      <c r="M105" s="2">
        <v>15</v>
      </c>
      <c r="N105" s="2">
        <v>0</v>
      </c>
      <c r="O105" s="2">
        <v>8</v>
      </c>
      <c r="P105" s="2">
        <v>0</v>
      </c>
      <c r="Q105" s="2">
        <v>5</v>
      </c>
      <c r="R105" s="2">
        <v>0</v>
      </c>
      <c r="S105" s="2">
        <v>1</v>
      </c>
      <c r="T105" s="2">
        <v>0</v>
      </c>
      <c r="U105" s="2">
        <v>1</v>
      </c>
      <c r="V105" s="2">
        <v>1</v>
      </c>
      <c r="W105" s="2">
        <v>2</v>
      </c>
      <c r="X105" s="2">
        <v>0</v>
      </c>
      <c r="Y105" s="2">
        <v>0</v>
      </c>
    </row>
    <row r="106" spans="1:25" ht="33">
      <c r="A106" s="7" t="s">
        <v>59</v>
      </c>
      <c r="B106" s="16" t="s">
        <v>126</v>
      </c>
      <c r="C106" s="9" t="s">
        <v>92</v>
      </c>
      <c r="D106" s="8" t="s">
        <v>218</v>
      </c>
      <c r="E106" s="2">
        <f t="shared" si="43"/>
        <v>187</v>
      </c>
      <c r="F106" s="2">
        <f t="shared" ref="F106:F114" si="44">SUM(H106,J106,L106,N106,P106,R106,T106,V106,X106)</f>
        <v>28</v>
      </c>
      <c r="G106" s="2">
        <f t="shared" ref="G106:G114" si="45">SUM(I106,K106,M106,O106,Q106,S106,U106,W106,Y106)</f>
        <v>159</v>
      </c>
      <c r="H106" s="2">
        <v>11</v>
      </c>
      <c r="I106" s="2">
        <v>45</v>
      </c>
      <c r="J106" s="2">
        <v>7</v>
      </c>
      <c r="K106" s="2">
        <v>50</v>
      </c>
      <c r="L106" s="2">
        <v>7</v>
      </c>
      <c r="M106" s="2">
        <v>32</v>
      </c>
      <c r="N106" s="2">
        <v>2</v>
      </c>
      <c r="O106" s="2">
        <v>28</v>
      </c>
      <c r="P106" s="2">
        <v>1</v>
      </c>
      <c r="Q106" s="2">
        <v>4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ht="47.25">
      <c r="A107" s="7" t="s">
        <v>59</v>
      </c>
      <c r="B107" s="16" t="s">
        <v>126</v>
      </c>
      <c r="C107" s="9" t="s">
        <v>93</v>
      </c>
      <c r="D107" s="8" t="s">
        <v>219</v>
      </c>
      <c r="E107" s="2">
        <f t="shared" si="43"/>
        <v>1</v>
      </c>
      <c r="F107" s="2">
        <f t="shared" si="44"/>
        <v>1</v>
      </c>
      <c r="G107" s="2">
        <f t="shared" si="45"/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1</v>
      </c>
      <c r="W107" s="2">
        <v>0</v>
      </c>
      <c r="X107" s="2">
        <v>0</v>
      </c>
      <c r="Y107" s="2">
        <v>0</v>
      </c>
    </row>
    <row r="108" spans="1:25" ht="47.25">
      <c r="A108" s="7" t="s">
        <v>59</v>
      </c>
      <c r="B108" s="16" t="s">
        <v>126</v>
      </c>
      <c r="C108" s="9" t="s">
        <v>94</v>
      </c>
      <c r="D108" s="8" t="s">
        <v>220</v>
      </c>
      <c r="E108" s="2">
        <f t="shared" si="43"/>
        <v>6</v>
      </c>
      <c r="F108" s="2">
        <f t="shared" si="44"/>
        <v>0</v>
      </c>
      <c r="G108" s="2">
        <f t="shared" si="45"/>
        <v>6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3</v>
      </c>
      <c r="T108" s="2">
        <v>0</v>
      </c>
      <c r="U108" s="2">
        <v>0</v>
      </c>
      <c r="V108" s="2">
        <v>0</v>
      </c>
      <c r="W108" s="2">
        <v>1</v>
      </c>
      <c r="X108" s="2">
        <v>0</v>
      </c>
      <c r="Y108" s="2">
        <v>2</v>
      </c>
    </row>
    <row r="109" spans="1:25" ht="31.5">
      <c r="A109" s="7" t="s">
        <v>59</v>
      </c>
      <c r="B109" s="16" t="s">
        <v>126</v>
      </c>
      <c r="C109" s="9" t="s">
        <v>95</v>
      </c>
      <c r="D109" s="8" t="s">
        <v>221</v>
      </c>
      <c r="E109" s="2">
        <f t="shared" si="43"/>
        <v>76</v>
      </c>
      <c r="F109" s="2">
        <f t="shared" si="44"/>
        <v>20</v>
      </c>
      <c r="G109" s="2">
        <f t="shared" si="45"/>
        <v>56</v>
      </c>
      <c r="H109" s="2">
        <v>3</v>
      </c>
      <c r="I109" s="2">
        <v>12</v>
      </c>
      <c r="J109" s="2">
        <v>4</v>
      </c>
      <c r="K109" s="2">
        <v>12</v>
      </c>
      <c r="L109" s="2">
        <v>5</v>
      </c>
      <c r="M109" s="2">
        <v>14</v>
      </c>
      <c r="N109" s="2">
        <v>5</v>
      </c>
      <c r="O109" s="2">
        <v>8</v>
      </c>
      <c r="P109" s="2">
        <v>3</v>
      </c>
      <c r="Q109" s="2">
        <v>5</v>
      </c>
      <c r="R109" s="2">
        <v>0</v>
      </c>
      <c r="S109" s="2">
        <v>1</v>
      </c>
      <c r="T109" s="2">
        <v>0</v>
      </c>
      <c r="U109" s="2">
        <v>1</v>
      </c>
      <c r="V109" s="2">
        <v>0</v>
      </c>
      <c r="W109" s="2">
        <v>2</v>
      </c>
      <c r="X109" s="2">
        <v>0</v>
      </c>
      <c r="Y109" s="2">
        <v>1</v>
      </c>
    </row>
    <row r="110" spans="1:25" ht="63">
      <c r="A110" s="7" t="s">
        <v>59</v>
      </c>
      <c r="B110" s="16" t="s">
        <v>126</v>
      </c>
      <c r="C110" s="9" t="s">
        <v>96</v>
      </c>
      <c r="D110" s="8" t="s">
        <v>222</v>
      </c>
      <c r="E110" s="2">
        <f t="shared" si="43"/>
        <v>4</v>
      </c>
      <c r="F110" s="2">
        <f t="shared" si="44"/>
        <v>1</v>
      </c>
      <c r="G110" s="2">
        <f t="shared" si="45"/>
        <v>3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2</v>
      </c>
      <c r="X110" s="2">
        <v>1</v>
      </c>
      <c r="Y110" s="2">
        <v>1</v>
      </c>
    </row>
    <row r="111" spans="1:25" ht="47.25">
      <c r="A111" s="7" t="s">
        <v>59</v>
      </c>
      <c r="B111" s="16" t="s">
        <v>126</v>
      </c>
      <c r="C111" s="8" t="s">
        <v>97</v>
      </c>
      <c r="D111" s="8" t="s">
        <v>223</v>
      </c>
      <c r="E111" s="2">
        <f t="shared" si="43"/>
        <v>138</v>
      </c>
      <c r="F111" s="2">
        <f t="shared" si="44"/>
        <v>21</v>
      </c>
      <c r="G111" s="2">
        <f t="shared" si="45"/>
        <v>117</v>
      </c>
      <c r="H111" s="2">
        <v>2</v>
      </c>
      <c r="I111" s="2">
        <v>28</v>
      </c>
      <c r="J111" s="2">
        <v>6</v>
      </c>
      <c r="K111" s="2">
        <v>25</v>
      </c>
      <c r="L111" s="2">
        <v>6</v>
      </c>
      <c r="M111" s="2">
        <v>24</v>
      </c>
      <c r="N111" s="2">
        <v>4</v>
      </c>
      <c r="O111" s="2">
        <v>20</v>
      </c>
      <c r="P111" s="2">
        <v>2</v>
      </c>
      <c r="Q111" s="2">
        <v>10</v>
      </c>
      <c r="R111" s="2">
        <v>0</v>
      </c>
      <c r="S111" s="2">
        <v>2</v>
      </c>
      <c r="T111" s="2">
        <v>0</v>
      </c>
      <c r="U111" s="2">
        <v>3</v>
      </c>
      <c r="V111" s="2">
        <v>0</v>
      </c>
      <c r="W111" s="2">
        <v>2</v>
      </c>
      <c r="X111" s="2">
        <v>1</v>
      </c>
      <c r="Y111" s="2">
        <v>3</v>
      </c>
    </row>
    <row r="112" spans="1:25" ht="33">
      <c r="A112" s="7" t="s">
        <v>59</v>
      </c>
      <c r="B112" s="16" t="s">
        <v>126</v>
      </c>
      <c r="C112" s="8" t="s">
        <v>98</v>
      </c>
      <c r="D112" s="8" t="s">
        <v>224</v>
      </c>
      <c r="E112" s="2">
        <f t="shared" si="43"/>
        <v>29</v>
      </c>
      <c r="F112" s="2">
        <f t="shared" si="44"/>
        <v>8</v>
      </c>
      <c r="G112" s="2">
        <f t="shared" si="45"/>
        <v>21</v>
      </c>
      <c r="H112" s="2">
        <v>5</v>
      </c>
      <c r="I112" s="2">
        <v>11</v>
      </c>
      <c r="J112" s="2">
        <v>3</v>
      </c>
      <c r="K112" s="2">
        <v>10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ht="31.5">
      <c r="A113" s="7" t="s">
        <v>59</v>
      </c>
      <c r="B113" s="16" t="s">
        <v>126</v>
      </c>
      <c r="C113" s="8" t="s">
        <v>99</v>
      </c>
      <c r="D113" s="8" t="s">
        <v>225</v>
      </c>
      <c r="E113" s="2">
        <f t="shared" si="43"/>
        <v>47</v>
      </c>
      <c r="F113" s="2">
        <f t="shared" si="44"/>
        <v>22</v>
      </c>
      <c r="G113" s="2">
        <f t="shared" si="45"/>
        <v>25</v>
      </c>
      <c r="H113" s="2">
        <v>9</v>
      </c>
      <c r="I113" s="2">
        <v>7</v>
      </c>
      <c r="J113" s="2">
        <v>5</v>
      </c>
      <c r="K113" s="2">
        <v>10</v>
      </c>
      <c r="L113" s="2">
        <v>2</v>
      </c>
      <c r="M113" s="2">
        <v>4</v>
      </c>
      <c r="N113" s="2">
        <v>2</v>
      </c>
      <c r="O113" s="2">
        <v>2</v>
      </c>
      <c r="P113" s="2">
        <v>2</v>
      </c>
      <c r="Q113" s="2">
        <v>1</v>
      </c>
      <c r="R113" s="2">
        <v>0</v>
      </c>
      <c r="S113" s="2">
        <v>0</v>
      </c>
      <c r="T113" s="2">
        <v>0</v>
      </c>
      <c r="U113" s="2">
        <v>0</v>
      </c>
      <c r="V113" s="2">
        <v>1</v>
      </c>
      <c r="W113" s="2">
        <v>1</v>
      </c>
      <c r="X113" s="2">
        <v>1</v>
      </c>
      <c r="Y113" s="2">
        <v>0</v>
      </c>
    </row>
    <row r="114" spans="1:25">
      <c r="A114" s="7" t="s">
        <v>59</v>
      </c>
      <c r="B114" s="16" t="s">
        <v>126</v>
      </c>
      <c r="C114" s="8" t="s">
        <v>100</v>
      </c>
      <c r="D114" s="8" t="s">
        <v>226</v>
      </c>
      <c r="E114" s="2">
        <f t="shared" si="43"/>
        <v>24</v>
      </c>
      <c r="F114" s="2">
        <f t="shared" si="44"/>
        <v>4</v>
      </c>
      <c r="G114" s="2">
        <f t="shared" si="45"/>
        <v>20</v>
      </c>
      <c r="H114" s="2">
        <v>0</v>
      </c>
      <c r="I114" s="2">
        <v>0</v>
      </c>
      <c r="J114" s="2">
        <v>3</v>
      </c>
      <c r="K114" s="2">
        <v>11</v>
      </c>
      <c r="L114" s="2">
        <v>0</v>
      </c>
      <c r="M114" s="2">
        <v>0</v>
      </c>
      <c r="N114" s="2">
        <v>1</v>
      </c>
      <c r="O114" s="2">
        <v>9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>
      <c r="A115" s="37" t="s">
        <v>236</v>
      </c>
      <c r="B115" s="37" t="s">
        <v>126</v>
      </c>
      <c r="C115" s="37" t="s">
        <v>11</v>
      </c>
      <c r="D115" s="37" t="s">
        <v>143</v>
      </c>
      <c r="E115" s="38">
        <f t="shared" ref="E115:Y115" si="46">SUM(E102:E114)</f>
        <v>638</v>
      </c>
      <c r="F115" s="38">
        <f t="shared" si="46"/>
        <v>122</v>
      </c>
      <c r="G115" s="38">
        <f t="shared" si="46"/>
        <v>516</v>
      </c>
      <c r="H115" s="38">
        <f t="shared" si="46"/>
        <v>32</v>
      </c>
      <c r="I115" s="38">
        <f t="shared" si="46"/>
        <v>133</v>
      </c>
      <c r="J115" s="38">
        <f t="shared" si="46"/>
        <v>32</v>
      </c>
      <c r="K115" s="38">
        <f t="shared" si="46"/>
        <v>135</v>
      </c>
      <c r="L115" s="38">
        <f t="shared" si="46"/>
        <v>26</v>
      </c>
      <c r="M115" s="38">
        <f t="shared" si="46"/>
        <v>97</v>
      </c>
      <c r="N115" s="38">
        <f t="shared" si="46"/>
        <v>15</v>
      </c>
      <c r="O115" s="38">
        <f t="shared" si="46"/>
        <v>90</v>
      </c>
      <c r="P115" s="38">
        <f t="shared" si="46"/>
        <v>8</v>
      </c>
      <c r="Q115" s="38">
        <f t="shared" si="46"/>
        <v>30</v>
      </c>
      <c r="R115" s="38">
        <f t="shared" si="46"/>
        <v>0</v>
      </c>
      <c r="S115" s="38">
        <f t="shared" si="46"/>
        <v>7</v>
      </c>
      <c r="T115" s="38">
        <f t="shared" si="46"/>
        <v>1</v>
      </c>
      <c r="U115" s="38">
        <f t="shared" si="46"/>
        <v>6</v>
      </c>
      <c r="V115" s="38">
        <f t="shared" si="46"/>
        <v>4</v>
      </c>
      <c r="W115" s="38">
        <f t="shared" si="46"/>
        <v>11</v>
      </c>
      <c r="X115" s="38">
        <f t="shared" si="46"/>
        <v>4</v>
      </c>
      <c r="Y115" s="38">
        <f t="shared" si="46"/>
        <v>7</v>
      </c>
    </row>
    <row r="116" spans="1:25" ht="33">
      <c r="A116" s="7" t="s">
        <v>70</v>
      </c>
      <c r="B116" s="16" t="s">
        <v>127</v>
      </c>
      <c r="C116" s="8" t="s">
        <v>101</v>
      </c>
      <c r="D116" s="8" t="s">
        <v>227</v>
      </c>
      <c r="E116" s="2">
        <f t="shared" ref="E116:E117" si="47">SUM(F116:G116)</f>
        <v>53</v>
      </c>
      <c r="F116" s="2">
        <f t="shared" ref="F116:F117" si="48">SUM(H116,J116,L116,N116,P116,R116,T116,V116,X116)</f>
        <v>2</v>
      </c>
      <c r="G116" s="2">
        <f t="shared" ref="G116:G117" si="49">SUM(I116,K116,M116,O116,Q116,S116,U116,W116,Y116)</f>
        <v>51</v>
      </c>
      <c r="H116" s="2">
        <v>0</v>
      </c>
      <c r="I116" s="2">
        <v>19</v>
      </c>
      <c r="J116" s="2">
        <v>0</v>
      </c>
      <c r="K116" s="2">
        <v>0</v>
      </c>
      <c r="L116" s="2">
        <v>0</v>
      </c>
      <c r="M116" s="2">
        <v>14</v>
      </c>
      <c r="N116" s="2">
        <v>0</v>
      </c>
      <c r="O116" s="2">
        <v>2</v>
      </c>
      <c r="P116" s="2">
        <v>2</v>
      </c>
      <c r="Q116" s="2">
        <v>9</v>
      </c>
      <c r="R116" s="2">
        <v>0</v>
      </c>
      <c r="S116" s="2">
        <v>3</v>
      </c>
      <c r="T116" s="2">
        <v>0</v>
      </c>
      <c r="U116" s="2">
        <v>2</v>
      </c>
      <c r="V116" s="2">
        <v>0</v>
      </c>
      <c r="W116" s="2">
        <v>0</v>
      </c>
      <c r="X116" s="2">
        <v>0</v>
      </c>
      <c r="Y116" s="2">
        <v>2</v>
      </c>
    </row>
    <row r="117" spans="1:25">
      <c r="A117" s="7" t="s">
        <v>70</v>
      </c>
      <c r="B117" s="16" t="s">
        <v>127</v>
      </c>
      <c r="C117" s="8" t="s">
        <v>102</v>
      </c>
      <c r="D117" s="8" t="s">
        <v>228</v>
      </c>
      <c r="E117" s="2">
        <f t="shared" si="47"/>
        <v>1</v>
      </c>
      <c r="F117" s="2">
        <f t="shared" si="48"/>
        <v>0</v>
      </c>
      <c r="G117" s="2">
        <f t="shared" si="49"/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>
      <c r="A118" s="37" t="s">
        <v>237</v>
      </c>
      <c r="B118" s="37" t="s">
        <v>127</v>
      </c>
      <c r="C118" s="37" t="s">
        <v>11</v>
      </c>
      <c r="D118" s="37" t="s">
        <v>143</v>
      </c>
      <c r="E118" s="38">
        <f>SUM(E116:E117)</f>
        <v>54</v>
      </c>
      <c r="F118" s="38">
        <f t="shared" ref="F118:Y118" si="50">SUM(F116:F117)</f>
        <v>2</v>
      </c>
      <c r="G118" s="38">
        <f t="shared" si="50"/>
        <v>52</v>
      </c>
      <c r="H118" s="38">
        <f t="shared" si="50"/>
        <v>0</v>
      </c>
      <c r="I118" s="38">
        <f t="shared" si="50"/>
        <v>19</v>
      </c>
      <c r="J118" s="38">
        <f t="shared" si="50"/>
        <v>0</v>
      </c>
      <c r="K118" s="38">
        <f t="shared" si="50"/>
        <v>0</v>
      </c>
      <c r="L118" s="38">
        <f t="shared" si="50"/>
        <v>0</v>
      </c>
      <c r="M118" s="38">
        <f t="shared" si="50"/>
        <v>14</v>
      </c>
      <c r="N118" s="38">
        <f t="shared" si="50"/>
        <v>0</v>
      </c>
      <c r="O118" s="38">
        <f t="shared" si="50"/>
        <v>2</v>
      </c>
      <c r="P118" s="38">
        <f t="shared" si="50"/>
        <v>2</v>
      </c>
      <c r="Q118" s="38">
        <f t="shared" si="50"/>
        <v>10</v>
      </c>
      <c r="R118" s="38">
        <f t="shared" si="50"/>
        <v>0</v>
      </c>
      <c r="S118" s="38">
        <f t="shared" si="50"/>
        <v>3</v>
      </c>
      <c r="T118" s="38">
        <f t="shared" si="50"/>
        <v>0</v>
      </c>
      <c r="U118" s="38">
        <f t="shared" si="50"/>
        <v>2</v>
      </c>
      <c r="V118" s="38">
        <f t="shared" si="50"/>
        <v>0</v>
      </c>
      <c r="W118" s="38">
        <f t="shared" si="50"/>
        <v>0</v>
      </c>
      <c r="X118" s="38">
        <f t="shared" si="50"/>
        <v>0</v>
      </c>
      <c r="Y118" s="38">
        <f t="shared" si="50"/>
        <v>2</v>
      </c>
    </row>
    <row r="119" spans="1:25" ht="33">
      <c r="A119" s="7" t="s">
        <v>75</v>
      </c>
      <c r="B119" s="16" t="s">
        <v>129</v>
      </c>
      <c r="C119" s="8" t="s">
        <v>103</v>
      </c>
      <c r="D119" s="8" t="s">
        <v>229</v>
      </c>
      <c r="E119" s="2">
        <v>55</v>
      </c>
      <c r="F119" s="2">
        <v>48</v>
      </c>
      <c r="G119" s="2">
        <v>7</v>
      </c>
      <c r="H119" s="2">
        <v>16</v>
      </c>
      <c r="I119" s="2">
        <v>5</v>
      </c>
      <c r="J119" s="2">
        <v>18</v>
      </c>
      <c r="K119" s="2">
        <v>0</v>
      </c>
      <c r="L119" s="2">
        <v>9</v>
      </c>
      <c r="M119" s="2">
        <v>2</v>
      </c>
      <c r="N119" s="2">
        <v>5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>
      <c r="A120" s="37" t="s">
        <v>238</v>
      </c>
      <c r="B120" s="37" t="s">
        <v>129</v>
      </c>
      <c r="C120" s="37" t="s">
        <v>11</v>
      </c>
      <c r="D120" s="37" t="s">
        <v>143</v>
      </c>
      <c r="E120" s="38">
        <v>55</v>
      </c>
      <c r="F120" s="38">
        <v>48</v>
      </c>
      <c r="G120" s="38">
        <v>7</v>
      </c>
      <c r="H120" s="38">
        <v>16</v>
      </c>
      <c r="I120" s="38">
        <v>5</v>
      </c>
      <c r="J120" s="38">
        <v>18</v>
      </c>
      <c r="K120" s="38">
        <v>0</v>
      </c>
      <c r="L120" s="38">
        <v>9</v>
      </c>
      <c r="M120" s="38">
        <v>2</v>
      </c>
      <c r="N120" s="38">
        <v>5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</row>
    <row r="121" spans="1:25" ht="17.25">
      <c r="A121" s="19" t="s">
        <v>134</v>
      </c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47.25">
      <c r="A122" s="4" t="s">
        <v>1</v>
      </c>
      <c r="B122" s="16" t="s">
        <v>133</v>
      </c>
      <c r="C122" s="18" t="s">
        <v>135</v>
      </c>
      <c r="D122" s="8" t="s">
        <v>230</v>
      </c>
      <c r="E122" s="2">
        <f t="shared" ref="E122:E124" si="51">SUM(F122:G122)</f>
        <v>10</v>
      </c>
      <c r="F122" s="2">
        <f t="shared" ref="F122:F124" si="52">SUM(H122,J122,L122,N122,P122,R122,T122,V122,X122)</f>
        <v>2</v>
      </c>
      <c r="G122" s="2">
        <f t="shared" ref="G122:G124" si="53">SUM(I122,K122,M122,O122,Q122,S122,U122,W122,Y122)</f>
        <v>8</v>
      </c>
      <c r="H122" s="2">
        <f t="shared" ref="H122:H123" si="54">SUM(I122:J122)</f>
        <v>0</v>
      </c>
      <c r="I122" s="2">
        <v>0</v>
      </c>
      <c r="J122" s="2">
        <v>0</v>
      </c>
      <c r="K122" s="2">
        <f t="shared" ref="K122:K123" si="55">SUM(L122:M122)</f>
        <v>0</v>
      </c>
      <c r="L122" s="2">
        <v>0</v>
      </c>
      <c r="M122" s="2">
        <v>0</v>
      </c>
      <c r="N122" s="2">
        <f t="shared" ref="N122:N123" si="56">SUM(O122:P122)</f>
        <v>0</v>
      </c>
      <c r="O122" s="2">
        <v>0</v>
      </c>
      <c r="P122" s="2">
        <v>0</v>
      </c>
      <c r="Q122" s="2">
        <v>1</v>
      </c>
      <c r="R122" s="2">
        <v>1</v>
      </c>
      <c r="S122" s="2">
        <v>2</v>
      </c>
      <c r="T122" s="2">
        <v>1</v>
      </c>
      <c r="U122" s="2">
        <v>2</v>
      </c>
      <c r="V122" s="2">
        <v>0</v>
      </c>
      <c r="W122" s="2">
        <v>1</v>
      </c>
      <c r="X122" s="2">
        <v>0</v>
      </c>
      <c r="Y122" s="2">
        <v>2</v>
      </c>
    </row>
    <row r="123" spans="1:25" ht="47.25">
      <c r="A123" s="4" t="s">
        <v>1</v>
      </c>
      <c r="B123" s="16" t="s">
        <v>131</v>
      </c>
      <c r="C123" s="8" t="s">
        <v>104</v>
      </c>
      <c r="D123" s="8" t="s">
        <v>231</v>
      </c>
      <c r="E123" s="2">
        <f t="shared" si="51"/>
        <v>2</v>
      </c>
      <c r="F123" s="2">
        <f t="shared" si="52"/>
        <v>1</v>
      </c>
      <c r="G123" s="2">
        <f t="shared" si="53"/>
        <v>1</v>
      </c>
      <c r="H123" s="2">
        <f t="shared" si="54"/>
        <v>0</v>
      </c>
      <c r="I123" s="2">
        <v>0</v>
      </c>
      <c r="J123" s="2">
        <v>0</v>
      </c>
      <c r="K123" s="2">
        <f t="shared" si="55"/>
        <v>0</v>
      </c>
      <c r="L123" s="2">
        <v>0</v>
      </c>
      <c r="M123" s="2">
        <v>0</v>
      </c>
      <c r="N123" s="2">
        <f t="shared" si="56"/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1</v>
      </c>
      <c r="Y123" s="2">
        <v>1</v>
      </c>
    </row>
    <row r="124" spans="1:25">
      <c r="A124" s="40" t="s">
        <v>239</v>
      </c>
      <c r="B124" s="40" t="s">
        <v>131</v>
      </c>
      <c r="C124" s="40" t="s">
        <v>111</v>
      </c>
      <c r="D124" s="40" t="s">
        <v>143</v>
      </c>
      <c r="E124" s="40">
        <f t="shared" si="51"/>
        <v>12</v>
      </c>
      <c r="F124" s="40">
        <f t="shared" si="52"/>
        <v>3</v>
      </c>
      <c r="G124" s="40">
        <f t="shared" si="53"/>
        <v>9</v>
      </c>
      <c r="H124" s="40">
        <f>SUM(H122:H123)</f>
        <v>0</v>
      </c>
      <c r="I124" s="40">
        <f t="shared" ref="I124:Y124" si="57">SUM(I122:I123)</f>
        <v>0</v>
      </c>
      <c r="J124" s="40">
        <f t="shared" si="57"/>
        <v>0</v>
      </c>
      <c r="K124" s="40">
        <f t="shared" si="57"/>
        <v>0</v>
      </c>
      <c r="L124" s="40">
        <f t="shared" si="57"/>
        <v>0</v>
      </c>
      <c r="M124" s="40">
        <f t="shared" si="57"/>
        <v>0</v>
      </c>
      <c r="N124" s="40">
        <f t="shared" si="57"/>
        <v>0</v>
      </c>
      <c r="O124" s="40">
        <f t="shared" si="57"/>
        <v>0</v>
      </c>
      <c r="P124" s="40">
        <f t="shared" si="57"/>
        <v>0</v>
      </c>
      <c r="Q124" s="40">
        <f t="shared" si="57"/>
        <v>1</v>
      </c>
      <c r="R124" s="40">
        <f t="shared" si="57"/>
        <v>1</v>
      </c>
      <c r="S124" s="40">
        <f t="shared" si="57"/>
        <v>2</v>
      </c>
      <c r="T124" s="40">
        <f t="shared" si="57"/>
        <v>1</v>
      </c>
      <c r="U124" s="40">
        <f t="shared" si="57"/>
        <v>2</v>
      </c>
      <c r="V124" s="40">
        <f t="shared" si="57"/>
        <v>0</v>
      </c>
      <c r="W124" s="40">
        <f t="shared" si="57"/>
        <v>1</v>
      </c>
      <c r="X124" s="40">
        <f t="shared" si="57"/>
        <v>1</v>
      </c>
      <c r="Y124" s="40">
        <f t="shared" si="57"/>
        <v>3</v>
      </c>
    </row>
    <row r="125" spans="1:25">
      <c r="A125" s="40" t="s">
        <v>240</v>
      </c>
      <c r="B125" s="40" t="s">
        <v>132</v>
      </c>
      <c r="C125" s="40" t="s">
        <v>105</v>
      </c>
      <c r="D125" s="40" t="s">
        <v>232</v>
      </c>
      <c r="E125" s="40">
        <f t="shared" ref="E125:Y125" si="58">SUM(E124,E120,E118,E115,E101,E92,E90,E87,E85,E83,E81,E79,E75,E64,E62,E55,E47,E41,E29,E24,E12)</f>
        <v>7321</v>
      </c>
      <c r="F125" s="40">
        <f t="shared" si="58"/>
        <v>4116</v>
      </c>
      <c r="G125" s="40">
        <f t="shared" si="58"/>
        <v>3205</v>
      </c>
      <c r="H125" s="40">
        <f t="shared" si="58"/>
        <v>1668</v>
      </c>
      <c r="I125" s="40">
        <f t="shared" si="58"/>
        <v>1155</v>
      </c>
      <c r="J125" s="40">
        <f t="shared" si="58"/>
        <v>1533</v>
      </c>
      <c r="K125" s="40">
        <f t="shared" si="58"/>
        <v>1079</v>
      </c>
      <c r="L125" s="40">
        <f t="shared" si="58"/>
        <v>609</v>
      </c>
      <c r="M125" s="40">
        <f t="shared" si="58"/>
        <v>484</v>
      </c>
      <c r="N125" s="40">
        <f t="shared" si="58"/>
        <v>261</v>
      </c>
      <c r="O125" s="40">
        <f t="shared" si="58"/>
        <v>361</v>
      </c>
      <c r="P125" s="40">
        <f t="shared" si="58"/>
        <v>30</v>
      </c>
      <c r="Q125" s="40">
        <f t="shared" si="58"/>
        <v>73</v>
      </c>
      <c r="R125" s="40">
        <f t="shared" si="58"/>
        <v>4</v>
      </c>
      <c r="S125" s="40">
        <f t="shared" si="58"/>
        <v>18</v>
      </c>
      <c r="T125" s="40">
        <f t="shared" si="58"/>
        <v>2</v>
      </c>
      <c r="U125" s="40">
        <f t="shared" si="58"/>
        <v>11</v>
      </c>
      <c r="V125" s="40">
        <f t="shared" si="58"/>
        <v>4</v>
      </c>
      <c r="W125" s="40">
        <f t="shared" si="58"/>
        <v>12</v>
      </c>
      <c r="X125" s="40">
        <f t="shared" si="58"/>
        <v>5</v>
      </c>
      <c r="Y125" s="40">
        <f t="shared" si="58"/>
        <v>12</v>
      </c>
    </row>
    <row r="126" spans="1:25" s="5" customFormat="1">
      <c r="A126" s="10"/>
      <c r="B126" s="10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</sheetData>
  <mergeCells count="18">
    <mergeCell ref="D3:D4"/>
    <mergeCell ref="L3:M3"/>
    <mergeCell ref="A121:Y121"/>
    <mergeCell ref="A88:Y88"/>
    <mergeCell ref="A1:Y1"/>
    <mergeCell ref="A2:Y2"/>
    <mergeCell ref="N3:O3"/>
    <mergeCell ref="P3:Q3"/>
    <mergeCell ref="R3:S3"/>
    <mergeCell ref="T3:U3"/>
    <mergeCell ref="V3:W3"/>
    <mergeCell ref="X3:Y3"/>
    <mergeCell ref="A3:A4"/>
    <mergeCell ref="C3:C4"/>
    <mergeCell ref="E3:G3"/>
    <mergeCell ref="H3:I3"/>
    <mergeCell ref="J3:K3"/>
    <mergeCell ref="B3:B4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碩士班</vt:lpstr>
      <vt:lpstr>碩士班!Print_Titles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2022-10-13T09:40:46Z</cp:lastPrinted>
  <dcterms:created xsi:type="dcterms:W3CDTF">2022-10-12T01:17:29Z</dcterms:created>
  <dcterms:modified xsi:type="dcterms:W3CDTF">2023-10-26T02:28:17Z</dcterms:modified>
</cp:coreProperties>
</file>