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統計填報\境外生填報\112\註冊組網頁上傳檔\"/>
    </mc:Choice>
  </mc:AlternateContent>
  <bookViews>
    <workbookView xWindow="0" yWindow="0" windowWidth="25125" windowHeight="12285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D177" i="1" l="1"/>
  <c r="E175" i="1"/>
  <c r="D176" i="1"/>
  <c r="D175" i="1"/>
  <c r="E174" i="1"/>
  <c r="D174" i="1"/>
  <c r="E160" i="1"/>
  <c r="D162" i="1"/>
  <c r="D161" i="1"/>
  <c r="D160" i="1"/>
  <c r="E139" i="1"/>
  <c r="D141" i="1"/>
  <c r="D140" i="1"/>
  <c r="D139" i="1"/>
  <c r="E124" i="1"/>
  <c r="D124" i="1"/>
  <c r="E114" i="1"/>
  <c r="D116" i="1"/>
  <c r="D115" i="1"/>
  <c r="D114" i="1"/>
  <c r="E101" i="1"/>
  <c r="D103" i="1"/>
  <c r="D102" i="1"/>
  <c r="D101" i="1"/>
  <c r="E85" i="1"/>
  <c r="D87" i="1"/>
  <c r="D86" i="1"/>
  <c r="D85" i="1"/>
  <c r="E66" i="1"/>
  <c r="D68" i="1"/>
  <c r="D67" i="1"/>
  <c r="E60" i="1"/>
  <c r="D62" i="1"/>
  <c r="D61" i="1"/>
  <c r="D60" i="1"/>
  <c r="E44" i="1"/>
  <c r="D46" i="1"/>
  <c r="D45" i="1"/>
  <c r="D44" i="1"/>
  <c r="E24" i="1"/>
  <c r="D26" i="1"/>
  <c r="D25" i="1"/>
  <c r="D24" i="1"/>
  <c r="E170" i="1"/>
  <c r="G160" i="1" l="1"/>
  <c r="F162" i="1"/>
  <c r="F161" i="1"/>
  <c r="F160" i="1"/>
  <c r="G170" i="1"/>
  <c r="G166" i="1"/>
  <c r="G139" i="1"/>
  <c r="F141" i="1"/>
  <c r="F140" i="1"/>
  <c r="F139" i="1"/>
  <c r="G124" i="1"/>
  <c r="F124" i="1"/>
  <c r="G119" i="1"/>
  <c r="G114" i="1"/>
  <c r="F116" i="1"/>
  <c r="F115" i="1"/>
  <c r="F114" i="1"/>
  <c r="G101" i="1"/>
  <c r="F103" i="1"/>
  <c r="F102" i="1"/>
  <c r="F101" i="1"/>
  <c r="G85" i="1"/>
  <c r="F87" i="1"/>
  <c r="F86" i="1"/>
  <c r="F85" i="1"/>
  <c r="G66" i="1"/>
  <c r="F68" i="1"/>
  <c r="F67" i="1"/>
  <c r="G60" i="1"/>
  <c r="F62" i="1"/>
  <c r="F61" i="1"/>
  <c r="F60" i="1"/>
  <c r="F46" i="1"/>
  <c r="F45" i="1"/>
  <c r="F44" i="1"/>
  <c r="G44" i="1"/>
  <c r="G24" i="1"/>
  <c r="F26" i="1"/>
  <c r="F25" i="1"/>
  <c r="F24" i="1"/>
  <c r="F175" i="1" l="1"/>
  <c r="F176" i="1"/>
  <c r="F177" i="1"/>
  <c r="P166" i="1"/>
  <c r="P162" i="1"/>
  <c r="P161" i="1"/>
  <c r="P160" i="1"/>
  <c r="P141" i="1"/>
  <c r="P140" i="1"/>
  <c r="P139" i="1"/>
  <c r="P124" i="1"/>
  <c r="P120" i="1"/>
  <c r="P119" i="1"/>
  <c r="P116" i="1"/>
  <c r="P115" i="1"/>
  <c r="P114" i="1"/>
  <c r="P103" i="1"/>
  <c r="P102" i="1"/>
  <c r="P101" i="1"/>
  <c r="P87" i="1"/>
  <c r="P86" i="1"/>
  <c r="P85" i="1"/>
  <c r="P68" i="1"/>
  <c r="P67" i="1"/>
  <c r="P66" i="1"/>
  <c r="P62" i="1"/>
  <c r="P61" i="1"/>
  <c r="P60" i="1"/>
  <c r="P46" i="1"/>
  <c r="P45" i="1"/>
  <c r="P44" i="1"/>
  <c r="P26" i="1"/>
  <c r="P25" i="1"/>
  <c r="P24" i="1"/>
  <c r="G175" i="1" l="1"/>
  <c r="P177" i="1"/>
  <c r="P175" i="1"/>
  <c r="P176" i="1"/>
</calcChain>
</file>

<file path=xl/sharedStrings.xml><?xml version="1.0" encoding="utf-8"?>
<sst xmlns="http://schemas.openxmlformats.org/spreadsheetml/2006/main" count="752" uniqueCount="189">
  <si>
    <t>1 </t>
  </si>
  <si>
    <t>2 </t>
  </si>
  <si>
    <t>4 </t>
  </si>
  <si>
    <t>3 </t>
  </si>
  <si>
    <t>5 </t>
  </si>
  <si>
    <t>7 </t>
  </si>
  <si>
    <t>8 </t>
  </si>
  <si>
    <t>6 </t>
  </si>
  <si>
    <t>10 </t>
  </si>
  <si>
    <t>9 </t>
  </si>
  <si>
    <t>11 </t>
  </si>
  <si>
    <t>12 </t>
  </si>
  <si>
    <t>18 </t>
  </si>
  <si>
    <t>13 </t>
  </si>
  <si>
    <t>19 </t>
  </si>
  <si>
    <t>16 </t>
  </si>
  <si>
    <t>14 </t>
  </si>
  <si>
    <t>45 </t>
  </si>
  <si>
    <t>37 </t>
  </si>
  <si>
    <t>25 </t>
  </si>
  <si>
    <t>22 </t>
  </si>
  <si>
    <t>27 </t>
  </si>
  <si>
    <t>20 </t>
  </si>
  <si>
    <t>41 </t>
  </si>
  <si>
    <t>44 </t>
  </si>
  <si>
    <t>35 </t>
  </si>
  <si>
    <t>31 </t>
  </si>
  <si>
    <t>23 </t>
  </si>
  <si>
    <t>73 </t>
  </si>
  <si>
    <t>83 </t>
  </si>
  <si>
    <t>74 </t>
  </si>
  <si>
    <t>72 </t>
  </si>
  <si>
    <t>68 </t>
  </si>
  <si>
    <t>61 </t>
  </si>
  <si>
    <t>52 </t>
  </si>
  <si>
    <t>24 </t>
  </si>
  <si>
    <t>4 </t>
    <phoneticPr fontId="1" type="noConversion"/>
  </si>
  <si>
    <t>c</t>
    <phoneticPr fontId="1" type="noConversion"/>
  </si>
  <si>
    <t>Since 2017 Academic year, international students at Nanda campus are included.</t>
    <phoneticPr fontId="1" type="noConversion"/>
  </si>
  <si>
    <r>
      <rPr>
        <sz val="10"/>
        <color theme="1"/>
        <rFont val="新細明體"/>
        <family val="1"/>
        <charset val="136"/>
      </rPr>
      <t xml:space="preserve">幼兒教育學系
</t>
    </r>
    <r>
      <rPr>
        <sz val="10"/>
        <color theme="1"/>
        <rFont val="Calibri"/>
        <family val="2"/>
      </rPr>
      <t>Department of Early Childhood Education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</si>
  <si>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科管院
</t>
    </r>
    <r>
      <rPr>
        <sz val="10"/>
        <color theme="1"/>
        <rFont val="Calibri"/>
        <family val="2"/>
      </rPr>
      <t>College of Technology Management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</si>
  <si>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科管院　合計
</t>
    </r>
    <r>
      <rPr>
        <sz val="10"/>
        <color theme="1"/>
        <rFont val="Calibri"/>
        <family val="2"/>
      </rPr>
      <t>College of Technology Management in total</t>
    </r>
    <phoneticPr fontId="1" type="noConversion"/>
  </si>
  <si>
    <r>
      <rPr>
        <sz val="10"/>
        <color theme="1"/>
        <rFont val="新細明體"/>
        <family val="1"/>
        <charset val="136"/>
      </rPr>
      <t>原科院　合計</t>
    </r>
  </si>
  <si>
    <r>
      <rPr>
        <sz val="10"/>
        <color theme="1"/>
        <rFont val="新細明體"/>
        <family val="1"/>
        <charset val="136"/>
      </rPr>
      <t xml:space="preserve">中國語文學系
</t>
    </r>
    <r>
      <rPr>
        <sz val="10"/>
        <color theme="1"/>
        <rFont val="Calibri"/>
        <family val="2"/>
      </rPr>
      <t>Department of Chinese Language and Literature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</si>
  <si>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物理學系
</t>
    </r>
    <r>
      <rPr>
        <sz val="10"/>
        <color theme="1"/>
        <rFont val="Calibri"/>
        <family val="2"/>
      </rPr>
      <t>Department of Physics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</si>
  <si>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通訊工程研究所
</t>
    </r>
    <r>
      <rPr>
        <sz val="10"/>
        <color theme="1"/>
        <rFont val="Calibri"/>
        <family val="2"/>
      </rPr>
      <t>Institute of Communications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</si>
  <si>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台北政經學院
</t>
    </r>
    <r>
      <rPr>
        <sz val="10"/>
        <color theme="1"/>
        <rFont val="Calibri"/>
        <family val="2"/>
      </rPr>
      <t>Taipei School of Economics and Political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</si>
  <si>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總計
</t>
    </r>
    <r>
      <rPr>
        <sz val="10"/>
        <color theme="1"/>
        <rFont val="Calibri"/>
        <family val="2"/>
      </rPr>
      <t>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</si>
  <si>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臺灣語言研究與教學研究所
</t>
    </r>
    <r>
      <rPr>
        <sz val="10"/>
        <color theme="1"/>
        <rFont val="Calibri"/>
        <family val="2"/>
      </rPr>
      <t>Institute of Taiwan Languages and Language Teaching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</si>
  <si>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科技管理研究所
</t>
    </r>
    <r>
      <rPr>
        <sz val="10"/>
        <color theme="1"/>
        <rFont val="Calibri"/>
        <family val="2"/>
      </rPr>
      <t>Institute of Technology Management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</si>
  <si>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科技管理學院學士班
</t>
    </r>
    <r>
      <rPr>
        <sz val="10"/>
        <color theme="1"/>
        <rFont val="Calibri"/>
        <family val="2"/>
      </rPr>
      <t>Interdisciplinary Program of Management and Technology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</si>
  <si>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院務調整中心
</t>
    </r>
    <r>
      <rPr>
        <sz val="10"/>
        <color theme="1"/>
        <rFont val="Calibri"/>
        <family val="2"/>
      </rPr>
      <t>Units to be Phased out when Students Currently Enrolled in These Units Graduate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</si>
  <si>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院務調整中心　合計
</t>
    </r>
    <r>
      <rPr>
        <sz val="10"/>
        <color theme="1"/>
        <rFont val="Calibri"/>
        <family val="2"/>
      </rPr>
      <t>Units to be Phased out when Students Currently Enrolled in These Units Graduate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</si>
  <si>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清華學院
</t>
    </r>
    <r>
      <rPr>
        <sz val="10"/>
        <color theme="1"/>
        <rFont val="Calibri"/>
        <family val="2"/>
      </rPr>
      <t>Tsing Hua College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</si>
  <si>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清華學院學士班
</t>
    </r>
    <r>
      <rPr>
        <sz val="10"/>
        <color theme="1"/>
        <rFont val="Calibri"/>
        <family val="2"/>
      </rPr>
      <t>Tsing Hua Interdisciplinary Program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</si>
  <si>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電子工程研究所
</t>
    </r>
    <r>
      <rPr>
        <sz val="10"/>
        <color theme="1"/>
        <rFont val="Calibri"/>
        <family val="2"/>
      </rPr>
      <t>Institute of Electronics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</si>
  <si>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台北政經學院　合計
</t>
    </r>
    <r>
      <rPr>
        <sz val="10"/>
        <color theme="1"/>
        <rFont val="Calibri"/>
        <family val="2"/>
      </rPr>
      <t>Taipei School of Economics and Political Science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</si>
  <si>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台灣文學研究所
</t>
    </r>
    <r>
      <rPr>
        <sz val="10"/>
        <color theme="1"/>
        <rFont val="Calibri"/>
        <family val="2"/>
      </rPr>
      <t>Institute of Taiwan Literature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</si>
  <si>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工學院學士班
</t>
    </r>
    <r>
      <rPr>
        <sz val="10"/>
        <color theme="1"/>
        <rFont val="Calibri"/>
        <family val="2"/>
      </rPr>
      <t>Interdisciplinary Program of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</si>
  <si>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跨院國際博士班學位學程
</t>
    </r>
    <r>
      <rPr>
        <sz val="10"/>
        <color theme="1"/>
        <rFont val="Calibri"/>
        <family val="2"/>
      </rPr>
      <t>International Intercollegiate PhD Program</t>
    </r>
    <phoneticPr fontId="1" type="noConversion"/>
  </si>
  <si>
    <r>
      <rPr>
        <sz val="10"/>
        <color theme="1"/>
        <rFont val="新細明體"/>
        <family val="1"/>
        <charset val="136"/>
      </rPr>
      <t>教務處</t>
    </r>
    <r>
      <rPr>
        <sz val="10"/>
        <color theme="1"/>
        <rFont val="Calibri"/>
        <family val="2"/>
      </rPr>
      <t xml:space="preserve">    </t>
    </r>
    <r>
      <rPr>
        <sz val="10"/>
        <color theme="1"/>
        <rFont val="新細明體"/>
        <family val="1"/>
        <charset val="136"/>
      </rPr>
      <t xml:space="preserve">合計
</t>
    </r>
    <r>
      <rPr>
        <sz val="10"/>
        <color theme="1"/>
        <rFont val="Calibri"/>
        <family val="2"/>
      </rPr>
      <t>Office of Academic Affairs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</si>
  <si>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英語教學系
</t>
    </r>
    <r>
      <rPr>
        <sz val="10"/>
        <color theme="1"/>
        <rFont val="Calibri"/>
        <family val="2"/>
      </rPr>
      <t>Department of English Instruction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</si>
  <si>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教育心理與諮商學系
</t>
    </r>
    <r>
      <rPr>
        <sz val="10"/>
        <color theme="1"/>
        <rFont val="Calibri"/>
        <family val="2"/>
      </rPr>
      <t>Department of Educational Psychology and Counseling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</si>
  <si>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數理教育研究所
</t>
    </r>
    <r>
      <rPr>
        <sz val="10"/>
        <color theme="1"/>
        <rFont val="Calibri"/>
        <family val="2"/>
      </rPr>
      <t>Graduate Institute of Mathematics and Science Education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</si>
  <si>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運動科學系
</t>
    </r>
    <r>
      <rPr>
        <sz val="10"/>
        <color theme="1"/>
        <rFont val="Calibri"/>
        <family val="2"/>
      </rPr>
      <t>Department of Kinesiology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</si>
  <si>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高階經營管理碩士在職專班
</t>
    </r>
    <r>
      <rPr>
        <sz val="10"/>
        <color theme="1"/>
        <rFont val="Calibri"/>
        <family val="2"/>
      </rPr>
      <t>Executive Master of Business Administration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</si>
  <si>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高階經營管理雙聯碩士在職學位學程
</t>
    </r>
    <r>
      <rPr>
        <sz val="10"/>
        <color theme="1"/>
        <rFont val="Calibri"/>
        <family val="2"/>
      </rPr>
      <t>Dual Executive Master of Business Administration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</si>
  <si>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國際專業管理碩士班
</t>
    </r>
    <r>
      <rPr>
        <sz val="10"/>
        <color theme="1"/>
        <rFont val="Calibri"/>
        <family val="2"/>
      </rPr>
      <t>International MBA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</si>
  <si>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清華學院　合計
</t>
    </r>
    <r>
      <rPr>
        <sz val="10"/>
        <color theme="1"/>
        <rFont val="Calibri"/>
        <family val="2"/>
      </rPr>
      <t>Tsing Hua College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</si>
  <si>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理學院
</t>
    </r>
    <r>
      <rPr>
        <sz val="10"/>
        <color theme="1"/>
        <rFont val="Calibri"/>
        <family val="2"/>
      </rPr>
      <t>College of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</si>
  <si>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資訊工程學系
</t>
    </r>
    <r>
      <rPr>
        <sz val="10"/>
        <color theme="1"/>
        <rFont val="Calibri"/>
        <family val="2"/>
      </rPr>
      <t>Department of Computer Science</t>
    </r>
    <phoneticPr fontId="1" type="noConversion"/>
  </si>
  <si>
    <r>
      <rPr>
        <sz val="10"/>
        <color theme="1"/>
        <rFont val="新細明體"/>
        <family val="1"/>
        <charset val="136"/>
      </rPr>
      <t>學士</t>
    </r>
    <r>
      <rPr>
        <sz val="10"/>
        <color theme="1"/>
        <rFont val="Calibri"/>
        <family val="2"/>
      </rPr>
      <t xml:space="preserve"> Bachelor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</si>
  <si>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</si>
  <si>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碩士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</si>
  <si>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博士
</t>
    </r>
    <r>
      <rPr>
        <sz val="10"/>
        <color theme="1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</si>
  <si>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</si>
  <si>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博士
</t>
    </r>
    <r>
      <rPr>
        <sz val="10"/>
        <color theme="1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</si>
  <si>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碩士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</si>
  <si>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博士
</t>
    </r>
    <r>
      <rPr>
        <sz val="10"/>
        <color theme="1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</si>
  <si>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碩士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</si>
  <si>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</si>
  <si>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>碩士</t>
    </r>
  </si>
  <si>
    <r>
      <rPr>
        <sz val="10"/>
        <color theme="1"/>
        <rFont val="新細明體"/>
        <family val="1"/>
        <charset val="136"/>
      </rPr>
      <t xml:space="preserve">學院
</t>
    </r>
    <r>
      <rPr>
        <sz val="10"/>
        <color theme="1"/>
        <rFont val="Calibri"/>
        <family val="2"/>
      </rPr>
      <t>College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</si>
  <si>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系所
</t>
    </r>
    <r>
      <rPr>
        <sz val="10"/>
        <color theme="1"/>
        <rFont val="Calibri"/>
        <family val="2"/>
      </rPr>
      <t>Department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</si>
  <si>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學位
</t>
    </r>
    <r>
      <rPr>
        <sz val="10"/>
        <color theme="1"/>
        <rFont val="Calibri"/>
        <family val="2"/>
      </rPr>
      <t>Degree</t>
    </r>
    <phoneticPr fontId="1" type="noConversion"/>
  </si>
  <si>
    <r>
      <t>111</t>
    </r>
    <r>
      <rPr>
        <sz val="10"/>
        <color theme="1"/>
        <rFont val="新細明體"/>
        <family val="1"/>
        <charset val="136"/>
      </rPr>
      <t xml:space="preserve">學年度下學期
</t>
    </r>
    <r>
      <rPr>
        <sz val="10"/>
        <color theme="1"/>
        <rFont val="Calibri"/>
        <family val="2"/>
      </rPr>
      <t>Spring Semester 2023</t>
    </r>
    <phoneticPr fontId="1" type="noConversion"/>
  </si>
  <si>
    <r>
      <t>110</t>
    </r>
    <r>
      <rPr>
        <sz val="10"/>
        <color theme="1"/>
        <rFont val="新細明體"/>
        <family val="1"/>
        <charset val="136"/>
      </rPr>
      <t xml:space="preserve">學年度上學期
</t>
    </r>
    <r>
      <rPr>
        <sz val="10"/>
        <color theme="1"/>
        <rFont val="Calibri"/>
        <family val="2"/>
      </rPr>
      <t>Fall Semester 2021</t>
    </r>
    <phoneticPr fontId="1" type="noConversion"/>
  </si>
  <si>
    <r>
      <t>105</t>
    </r>
    <r>
      <rPr>
        <sz val="10"/>
        <color theme="1"/>
        <rFont val="新細明體"/>
        <family val="1"/>
        <charset val="136"/>
      </rPr>
      <t xml:space="preserve">學年度
</t>
    </r>
    <r>
      <rPr>
        <sz val="10"/>
        <color theme="1"/>
        <rFont val="Calibri"/>
        <family val="2"/>
      </rPr>
      <t>Semester 2016</t>
    </r>
    <phoneticPr fontId="1" type="noConversion"/>
  </si>
  <si>
    <r>
      <t>104</t>
    </r>
    <r>
      <rPr>
        <sz val="10"/>
        <color theme="1"/>
        <rFont val="新細明體"/>
        <family val="1"/>
        <charset val="136"/>
      </rPr>
      <t xml:space="preserve">學年度
</t>
    </r>
    <r>
      <rPr>
        <sz val="10"/>
        <color theme="1"/>
        <rFont val="Calibri"/>
        <family val="2"/>
      </rPr>
      <t>Semester 2015</t>
    </r>
    <phoneticPr fontId="1" type="noConversion"/>
  </si>
  <si>
    <r>
      <t>103</t>
    </r>
    <r>
      <rPr>
        <sz val="10"/>
        <color theme="1"/>
        <rFont val="新細明體"/>
        <family val="1"/>
        <charset val="136"/>
      </rPr>
      <t xml:space="preserve">學年度
</t>
    </r>
    <r>
      <rPr>
        <sz val="10"/>
        <color theme="1"/>
        <rFont val="Calibri"/>
        <family val="2"/>
      </rPr>
      <t>Semester 2014</t>
    </r>
    <phoneticPr fontId="1" type="noConversion"/>
  </si>
  <si>
    <r>
      <t>102</t>
    </r>
    <r>
      <rPr>
        <sz val="10"/>
        <color theme="1"/>
        <rFont val="新細明體"/>
        <family val="1"/>
        <charset val="136"/>
      </rPr>
      <t xml:space="preserve">學年度
</t>
    </r>
    <r>
      <rPr>
        <sz val="10"/>
        <color theme="1"/>
        <rFont val="Calibri"/>
        <family val="2"/>
      </rPr>
      <t>Semester 2013</t>
    </r>
    <phoneticPr fontId="1" type="noConversion"/>
  </si>
  <si>
    <r>
      <t>101</t>
    </r>
    <r>
      <rPr>
        <sz val="10"/>
        <color theme="1"/>
        <rFont val="新細明體"/>
        <family val="1"/>
        <charset val="136"/>
      </rPr>
      <t xml:space="preserve">學年度
</t>
    </r>
    <r>
      <rPr>
        <sz val="10"/>
        <color theme="1"/>
        <rFont val="Calibri"/>
        <family val="2"/>
      </rPr>
      <t>Semester 2012</t>
    </r>
    <phoneticPr fontId="1" type="noConversion"/>
  </si>
  <si>
    <r>
      <t>111</t>
    </r>
    <r>
      <rPr>
        <sz val="10"/>
        <color theme="1"/>
        <rFont val="新細明體"/>
        <family val="1"/>
        <charset val="136"/>
      </rPr>
      <t xml:space="preserve">學年度上學期
</t>
    </r>
    <r>
      <rPr>
        <sz val="10"/>
        <color theme="1"/>
        <rFont val="Calibri"/>
        <family val="2"/>
      </rPr>
      <t>Fall Semester 2022</t>
    </r>
    <phoneticPr fontId="1" type="noConversion"/>
  </si>
  <si>
    <r>
      <t>100</t>
    </r>
    <r>
      <rPr>
        <sz val="10"/>
        <color theme="1"/>
        <rFont val="新細明體"/>
        <family val="1"/>
        <charset val="136"/>
      </rPr>
      <t xml:space="preserve">學年度
</t>
    </r>
    <r>
      <rPr>
        <sz val="10"/>
        <color theme="1"/>
        <rFont val="Calibri"/>
        <family val="2"/>
      </rPr>
      <t>Semester 2011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</si>
  <si>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社會學研究所
</t>
    </r>
    <r>
      <rPr>
        <sz val="10"/>
        <color theme="1"/>
        <rFont val="Calibri"/>
        <family val="2"/>
      </rPr>
      <t>Institute of Sociology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</si>
  <si>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歷史研究所
</t>
    </r>
    <r>
      <rPr>
        <sz val="10"/>
        <color theme="1"/>
        <rFont val="Calibri"/>
        <family val="2"/>
      </rPr>
      <t>Institute of History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</si>
  <si>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材料科學工程學系
</t>
    </r>
    <r>
      <rPr>
        <sz val="10"/>
        <color theme="1"/>
        <rFont val="Calibri"/>
        <family val="2"/>
      </rPr>
      <t>Department of Materials Science and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</si>
  <si>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分子醫學研究所
</t>
    </r>
    <r>
      <rPr>
        <sz val="10"/>
        <color theme="1"/>
        <rFont val="Calibri"/>
        <family val="2"/>
      </rPr>
      <t>Institute of Molecular Medicine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</si>
  <si>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生物資訊與結構生物研究所
</t>
    </r>
    <r>
      <rPr>
        <sz val="10"/>
        <color theme="1"/>
        <rFont val="Calibri"/>
        <family val="2"/>
      </rPr>
      <t>Institute of Bioinformatics and Structural Biology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</si>
  <si>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系統神經科學研究所
</t>
    </r>
    <r>
      <rPr>
        <sz val="10"/>
        <color theme="1"/>
        <rFont val="Calibri"/>
        <family val="2"/>
      </rPr>
      <t>Institute of Systems Neuroscience</t>
    </r>
    <phoneticPr fontId="1" type="noConversion"/>
  </si>
  <si>
    <r>
      <rPr>
        <sz val="10"/>
        <color theme="1"/>
        <rFont val="新細明體"/>
        <family val="1"/>
        <charset val="136"/>
      </rPr>
      <t>跨領域神經科學博士學位學程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台灣聯合大學系統</t>
    </r>
    <r>
      <rPr>
        <sz val="10"/>
        <color theme="1"/>
        <rFont val="Calibri"/>
        <family val="2"/>
      </rPr>
      <t>)
International Ph.D. program in Interdisciplinary neuroscience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</si>
  <si>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大一不分系
</t>
    </r>
    <r>
      <rPr>
        <sz val="10"/>
        <color theme="1"/>
        <rFont val="Calibri"/>
        <family val="2"/>
      </rPr>
      <t>Pre-major program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</si>
  <si>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跨院國際碩士學位學程
</t>
    </r>
    <r>
      <rPr>
        <sz val="10"/>
        <color theme="1"/>
        <rFont val="Calibri"/>
        <family val="2"/>
      </rPr>
      <t>International Intercollegiate MS Program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</si>
  <si>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特殊教育學系
</t>
    </r>
    <r>
      <rPr>
        <sz val="10"/>
        <color theme="1"/>
        <rFont val="Calibri"/>
        <family val="2"/>
      </rPr>
      <t>Department of Special Education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</si>
  <si>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教育與學習科技學系
</t>
    </r>
    <r>
      <rPr>
        <sz val="10"/>
        <color theme="1"/>
        <rFont val="Calibri"/>
        <family val="2"/>
      </rPr>
      <t>Department of Education and Learning Technology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</si>
  <si>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教育與學習科技學系馬來西亞境外碩士在職專班
</t>
    </r>
    <r>
      <rPr>
        <sz val="10"/>
        <color theme="1"/>
        <rFont val="Calibri"/>
        <family val="2"/>
      </rPr>
      <t>Master Program in Education and Learning Technology (Malaysia)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</si>
  <si>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華德福教育碩士在職學位學程
</t>
    </r>
    <r>
      <rPr>
        <sz val="10"/>
        <color theme="1"/>
        <rFont val="Calibri"/>
        <family val="2"/>
      </rPr>
      <t>Master's Program in Waldorf Education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</si>
  <si>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環境與文化資源學系
</t>
    </r>
    <r>
      <rPr>
        <sz val="10"/>
        <color theme="1"/>
        <rFont val="Calibri"/>
        <family val="2"/>
      </rPr>
      <t>Department of Environmental and Cultural Resources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</si>
  <si>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服務科學研究所
</t>
    </r>
    <r>
      <rPr>
        <sz val="10"/>
        <color theme="1"/>
        <rFont val="Calibri"/>
        <family val="2"/>
      </rPr>
      <t>Institute of Service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</si>
  <si>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計量財務金融學系
</t>
    </r>
    <r>
      <rPr>
        <sz val="10"/>
        <color theme="1"/>
        <rFont val="Calibri"/>
        <family val="2"/>
      </rPr>
      <t>Department of Quantitative Finance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</si>
  <si>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經濟學系
</t>
    </r>
    <r>
      <rPr>
        <sz val="10"/>
        <color theme="1"/>
        <rFont val="Calibri"/>
        <family val="2"/>
      </rPr>
      <t>Department of Economics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</si>
  <si>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工程與系統科學系
</t>
    </r>
    <r>
      <rPr>
        <sz val="10"/>
        <color theme="1"/>
        <rFont val="Calibri"/>
        <family val="2"/>
      </rPr>
      <t>Department of Engineering and System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</si>
  <si>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生醫工程與環境科學系
</t>
    </r>
    <r>
      <rPr>
        <sz val="10"/>
        <color theme="1"/>
        <rFont val="Calibri"/>
        <family val="2"/>
      </rPr>
      <t>Department of Biomedical Engineering and Environmnetal Sciences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</si>
  <si>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核子工程與科學研究所
</t>
    </r>
    <r>
      <rPr>
        <sz val="10"/>
        <color theme="1"/>
        <rFont val="Calibri"/>
        <family val="2"/>
      </rPr>
      <t>Intitute of Nuclear Engineering and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</si>
  <si>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分析與環境科學研究所
</t>
    </r>
    <r>
      <rPr>
        <sz val="10"/>
        <color theme="1"/>
        <rFont val="Calibri"/>
        <family val="2"/>
      </rPr>
      <t>Institute of Analytical and Environmental Sciences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</si>
  <si>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清華學院國際學士班
</t>
    </r>
    <r>
      <rPr>
        <sz val="10"/>
        <color theme="1"/>
        <rFont val="Calibri"/>
        <family val="2"/>
      </rPr>
      <t>Tsing Hua College International Bachelor Degree Program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</si>
  <si>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化學系
</t>
    </r>
    <r>
      <rPr>
        <sz val="10"/>
        <color theme="1"/>
        <rFont val="Calibri"/>
        <family val="2"/>
      </rPr>
      <t>Department of Chemistry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</si>
  <si>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天文研究所
</t>
    </r>
    <r>
      <rPr>
        <sz val="10"/>
        <color theme="1"/>
        <rFont val="Calibri"/>
        <family val="2"/>
      </rPr>
      <t>Institute of Astronomy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</si>
  <si>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統計學研究所
</t>
    </r>
    <r>
      <rPr>
        <sz val="10"/>
        <color theme="1"/>
        <rFont val="Calibri"/>
        <family val="2"/>
      </rPr>
      <t>Institute of Statistics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</si>
  <si>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數學系
</t>
    </r>
    <r>
      <rPr>
        <sz val="10"/>
        <color theme="1"/>
        <rFont val="Calibri"/>
        <family val="2"/>
      </rPr>
      <t>Department of Mathematics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</si>
  <si>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光電工程研究所
</t>
    </r>
    <r>
      <rPr>
        <sz val="10"/>
        <color theme="1"/>
        <rFont val="Calibri"/>
        <family val="2"/>
      </rPr>
      <t>Institute of Photonics Technologies</t>
    </r>
    <phoneticPr fontId="1" type="noConversion"/>
  </si>
  <si>
    <r>
      <rPr>
        <sz val="10"/>
        <color theme="1"/>
        <rFont val="新細明體"/>
        <family val="1"/>
        <charset val="136"/>
      </rPr>
      <t>光電博士學位學程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台灣聯合大學系統</t>
    </r>
    <r>
      <rPr>
        <sz val="10"/>
        <color theme="1"/>
        <rFont val="Calibri"/>
        <family val="2"/>
      </rPr>
      <t>)
Internaitonal Ph.D. Program in Photonics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</si>
  <si>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資訊系統與應用研究所
</t>
    </r>
    <r>
      <rPr>
        <sz val="10"/>
        <color theme="1"/>
        <rFont val="Calibri"/>
        <family val="2"/>
      </rPr>
      <t>Institute of Information Systems and Applications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</si>
  <si>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電機工程學系
</t>
    </r>
    <r>
      <rPr>
        <sz val="10"/>
        <color theme="1"/>
        <rFont val="Calibri"/>
        <family val="2"/>
      </rPr>
      <t>Department of Electrical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</si>
  <si>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電機資訊學院學士班
</t>
    </r>
    <r>
      <rPr>
        <sz val="10"/>
        <color theme="1"/>
        <rFont val="Calibri"/>
        <family val="2"/>
      </rPr>
      <t>Interdisciplinary Program of Electrical Engineering and Computer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</si>
  <si>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資訊安全研究所
</t>
    </r>
    <r>
      <rPr>
        <sz val="10"/>
        <color theme="1"/>
        <rFont val="Calibri"/>
        <family val="2"/>
      </rPr>
      <t>Institute of Information Security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</si>
  <si>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音樂學系
</t>
    </r>
    <r>
      <rPr>
        <sz val="10"/>
        <color theme="1"/>
        <rFont val="Calibri"/>
        <family val="2"/>
      </rPr>
      <t>Department of Music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</si>
  <si>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藝術與設計學系
</t>
    </r>
    <r>
      <rPr>
        <sz val="10"/>
        <color theme="1"/>
        <rFont val="Calibri"/>
        <family val="2"/>
      </rPr>
      <t>Department of Arts and Design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</si>
  <si>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竹師教育學院
</t>
    </r>
    <r>
      <rPr>
        <sz val="10"/>
        <color theme="1"/>
        <rFont val="Calibri"/>
        <family val="2"/>
      </rPr>
      <t>College of Education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</si>
  <si>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原科院
</t>
    </r>
    <r>
      <rPr>
        <sz val="10"/>
        <color theme="1"/>
        <rFont val="Calibri"/>
        <family val="2"/>
      </rPr>
      <t>College of Nuclear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</si>
  <si>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電資院
</t>
    </r>
    <r>
      <rPr>
        <sz val="10"/>
        <color theme="1"/>
        <rFont val="Calibri"/>
        <family val="2"/>
      </rPr>
      <t>College of Electrical Engineering and Computer Science</t>
    </r>
    <phoneticPr fontId="1" type="noConversion"/>
  </si>
  <si>
    <r>
      <rPr>
        <b/>
        <sz val="18"/>
        <color theme="1"/>
        <rFont val="新細明體"/>
        <family val="1"/>
        <charset val="136"/>
      </rPr>
      <t xml:space="preserve">外籍生人數統計表
</t>
    </r>
    <r>
      <rPr>
        <b/>
        <sz val="18"/>
        <color theme="1"/>
        <rFont val="Calibri"/>
        <family val="2"/>
      </rPr>
      <t>Internaitonal Student Statistics</t>
    </r>
    <phoneticPr fontId="1" type="noConversion"/>
  </si>
  <si>
    <r>
      <t>110</t>
    </r>
    <r>
      <rPr>
        <sz val="10"/>
        <color theme="1"/>
        <rFont val="新細明體"/>
        <family val="1"/>
        <charset val="136"/>
      </rPr>
      <t xml:space="preserve">學年度下學期
</t>
    </r>
    <r>
      <rPr>
        <sz val="10"/>
        <color theme="1"/>
        <rFont val="Calibri"/>
        <family val="2"/>
      </rPr>
      <t>Spring Semester 2022</t>
    </r>
    <phoneticPr fontId="1" type="noConversion"/>
  </si>
  <si>
    <r>
      <t>109</t>
    </r>
    <r>
      <rPr>
        <sz val="10"/>
        <color theme="1"/>
        <rFont val="新細明體"/>
        <family val="1"/>
        <charset val="136"/>
      </rPr>
      <t xml:space="preserve">學年度下學期
</t>
    </r>
    <r>
      <rPr>
        <sz val="10"/>
        <color theme="1"/>
        <rFont val="Calibri"/>
        <family val="2"/>
      </rPr>
      <t>Spring Semester 2021</t>
    </r>
    <phoneticPr fontId="1" type="noConversion"/>
  </si>
  <si>
    <r>
      <t>109</t>
    </r>
    <r>
      <rPr>
        <sz val="10"/>
        <color theme="1"/>
        <rFont val="新細明體"/>
        <family val="1"/>
        <charset val="136"/>
      </rPr>
      <t xml:space="preserve">學年度上學期
</t>
    </r>
    <r>
      <rPr>
        <sz val="10"/>
        <color theme="1"/>
        <rFont val="Calibri"/>
        <family val="2"/>
      </rPr>
      <t>Fall Semester 2020</t>
    </r>
    <phoneticPr fontId="1" type="noConversion"/>
  </si>
  <si>
    <r>
      <t>108</t>
    </r>
    <r>
      <rPr>
        <sz val="10"/>
        <color theme="1"/>
        <rFont val="新細明體"/>
        <family val="1"/>
        <charset val="136"/>
      </rPr>
      <t xml:space="preserve">學年度下學期
</t>
    </r>
    <r>
      <rPr>
        <sz val="10"/>
        <color theme="1"/>
        <rFont val="Calibri"/>
        <family val="2"/>
      </rPr>
      <t>Spring Semester 2020</t>
    </r>
    <phoneticPr fontId="1" type="noConversion"/>
  </si>
  <si>
    <r>
      <t>108</t>
    </r>
    <r>
      <rPr>
        <sz val="10"/>
        <color theme="1"/>
        <rFont val="新細明體"/>
        <family val="1"/>
        <charset val="136"/>
      </rPr>
      <t xml:space="preserve">學年度上學期
</t>
    </r>
    <r>
      <rPr>
        <sz val="10"/>
        <color theme="1"/>
        <rFont val="Calibri"/>
        <family val="2"/>
      </rPr>
      <t>Fall Semester 2019</t>
    </r>
    <phoneticPr fontId="1" type="noConversion"/>
  </si>
  <si>
    <r>
      <t>107</t>
    </r>
    <r>
      <rPr>
        <sz val="10"/>
        <color theme="1"/>
        <rFont val="新細明體"/>
        <family val="1"/>
        <charset val="136"/>
      </rPr>
      <t xml:space="preserve">學年度下學期
</t>
    </r>
    <r>
      <rPr>
        <sz val="10"/>
        <color theme="1"/>
        <rFont val="Calibri"/>
        <family val="2"/>
      </rPr>
      <t>Spring Semester 2019</t>
    </r>
    <phoneticPr fontId="1" type="noConversion"/>
  </si>
  <si>
    <r>
      <t>107</t>
    </r>
    <r>
      <rPr>
        <sz val="10"/>
        <color theme="1"/>
        <rFont val="新細明體"/>
        <family val="1"/>
        <charset val="136"/>
      </rPr>
      <t xml:space="preserve">學年度上學期
</t>
    </r>
    <r>
      <rPr>
        <sz val="10"/>
        <color theme="1"/>
        <rFont val="Calibri"/>
        <family val="2"/>
      </rPr>
      <t>Fall Semester 2018</t>
    </r>
    <phoneticPr fontId="1" type="noConversion"/>
  </si>
  <si>
    <r>
      <t>106</t>
    </r>
    <r>
      <rPr>
        <sz val="10"/>
        <color theme="1"/>
        <rFont val="新細明體"/>
        <family val="1"/>
        <charset val="136"/>
      </rPr>
      <t xml:space="preserve">學年度
</t>
    </r>
    <r>
      <rPr>
        <sz val="10"/>
        <color theme="1"/>
        <rFont val="Calibri"/>
        <family val="2"/>
      </rPr>
      <t>Semester 2017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</si>
  <si>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人社院
</t>
    </r>
    <r>
      <rPr>
        <sz val="10"/>
        <color theme="1"/>
        <rFont val="Calibri"/>
        <family val="2"/>
      </rPr>
      <t>College of Humanities and Social Sciences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</si>
  <si>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人社院學士班
</t>
    </r>
    <r>
      <rPr>
        <sz val="10"/>
        <color theme="1"/>
        <rFont val="Calibri"/>
        <family val="2"/>
      </rPr>
      <t>Interdisciplinary Program of Humanities and Social Sciences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</si>
  <si>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人類學研究所
</t>
    </r>
    <r>
      <rPr>
        <sz val="10"/>
        <color theme="1"/>
        <rFont val="Calibri"/>
        <family val="2"/>
      </rPr>
      <t>Institute of Anthropology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</si>
  <si>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碩士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</si>
  <si>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中國文學系
</t>
    </r>
    <r>
      <rPr>
        <sz val="10"/>
        <color theme="1"/>
        <rFont val="Calibri"/>
        <family val="2"/>
      </rPr>
      <t>Department of Chinese Literature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</si>
  <si>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</si>
  <si>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外國語文學系
</t>
    </r>
    <r>
      <rPr>
        <sz val="10"/>
        <color theme="1"/>
        <rFont val="Calibri"/>
        <family val="2"/>
      </rPr>
      <t>Department of Foreign Languages and Literature</t>
    </r>
    <phoneticPr fontId="1" type="noConversion"/>
  </si>
  <si>
    <r>
      <rPr>
        <sz val="10"/>
        <color theme="1"/>
        <rFont val="新細明體"/>
        <family val="1"/>
        <charset val="136"/>
      </rPr>
      <t>亞際文化研究國際碩士學位學程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台灣聯合大學系統</t>
    </r>
    <r>
      <rPr>
        <sz val="10"/>
        <color theme="1"/>
        <rFont val="Calibri"/>
        <family val="2"/>
      </rPr>
      <t>)
International Master's Program in Inter-Asia Cultural Studies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</si>
  <si>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哲學研究所
</t>
    </r>
    <r>
      <rPr>
        <sz val="10"/>
        <color theme="1"/>
        <rFont val="Calibri"/>
        <family val="2"/>
      </rPr>
      <t>Institute of Philosophy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</si>
  <si>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語言學研究所
</t>
    </r>
    <r>
      <rPr>
        <sz val="10"/>
        <color theme="1"/>
        <rFont val="Calibri"/>
        <family val="2"/>
      </rPr>
      <t>Institute of Linguistics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</si>
  <si>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華文文學研究所
</t>
    </r>
    <r>
      <rPr>
        <sz val="10"/>
        <color theme="1"/>
        <rFont val="Calibri"/>
        <family val="2"/>
      </rPr>
      <t>Institute of Sinophone Studies</t>
    </r>
    <phoneticPr fontId="1" type="noConversion"/>
  </si>
  <si>
    <r>
      <rPr>
        <sz val="10"/>
        <color theme="1"/>
        <rFont val="新細明體"/>
        <family val="1"/>
        <charset val="136"/>
      </rPr>
      <t>人社院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新細明體"/>
        <family val="1"/>
        <charset val="136"/>
      </rPr>
      <t xml:space="preserve">合計
</t>
    </r>
    <r>
      <rPr>
        <sz val="10"/>
        <color theme="1"/>
        <rFont val="Calibri"/>
        <family val="2"/>
      </rPr>
      <t>College of Humanities and Social Sciences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</si>
  <si>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工學院
</t>
    </r>
    <r>
      <rPr>
        <sz val="10"/>
        <color theme="1"/>
        <rFont val="Calibri"/>
        <family val="2"/>
      </rPr>
      <t>College of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</si>
  <si>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工業工程與工程管理學系
</t>
    </r>
    <r>
      <rPr>
        <sz val="10"/>
        <color theme="1"/>
        <rFont val="Calibri"/>
        <family val="2"/>
      </rPr>
      <t>Department of Industrial Engineering and Engineering Management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</si>
  <si>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化學工程學系
</t>
    </r>
    <r>
      <rPr>
        <sz val="10"/>
        <color theme="1"/>
        <rFont val="Calibri"/>
        <family val="2"/>
      </rPr>
      <t>Department of Chemical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</si>
  <si>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奈米工程與微系統研究所
</t>
    </r>
    <r>
      <rPr>
        <sz val="10"/>
        <color theme="1"/>
        <rFont val="Calibri"/>
        <family val="2"/>
      </rPr>
      <t>Institute of Nano Engineering and MicroSystems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</si>
  <si>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動力機械工程學系
</t>
    </r>
    <r>
      <rPr>
        <sz val="10"/>
        <color theme="1"/>
        <rFont val="Calibri"/>
        <family val="2"/>
      </rPr>
      <t>Department of Power Mechanical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</si>
  <si>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生物醫學工程研究所
</t>
    </r>
    <r>
      <rPr>
        <sz val="10"/>
        <color theme="1"/>
        <rFont val="Calibri"/>
        <family val="2"/>
      </rPr>
      <t>Institute of Biomedical Engineering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</si>
  <si>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工學院　合計
</t>
    </r>
    <r>
      <rPr>
        <sz val="10"/>
        <color theme="1"/>
        <rFont val="Calibri"/>
        <family val="2"/>
      </rPr>
      <t>College of Engineering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</si>
  <si>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生醫院
</t>
    </r>
    <r>
      <rPr>
        <sz val="10"/>
        <color theme="1"/>
        <rFont val="Calibri"/>
        <family val="2"/>
      </rPr>
      <t>College of Life Sciences and Medicine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</si>
  <si>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分子與細胞生物研究所
</t>
    </r>
    <r>
      <rPr>
        <sz val="10"/>
        <color theme="1"/>
        <rFont val="Calibri"/>
        <family val="2"/>
      </rPr>
      <t>Institute of Molecular and Cellular Biology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</si>
  <si>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生命科學系
</t>
    </r>
    <r>
      <rPr>
        <sz val="10"/>
        <color theme="1"/>
        <rFont val="Calibri"/>
        <family val="2"/>
      </rPr>
      <t>Department of Life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</si>
  <si>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生物科技研究所
</t>
    </r>
    <r>
      <rPr>
        <sz val="10"/>
        <color theme="1"/>
        <rFont val="Calibri"/>
        <family val="2"/>
      </rPr>
      <t>Institute of Biotechnology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</si>
  <si>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醫學科學系
</t>
    </r>
    <r>
      <rPr>
        <sz val="10"/>
        <color theme="1"/>
        <rFont val="Calibri"/>
        <family val="2"/>
      </rPr>
      <t>Department of Medical Science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</si>
  <si>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</si>
  <si>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生科院　合計
</t>
    </r>
    <r>
      <rPr>
        <sz val="10"/>
        <color theme="1"/>
        <rFont val="Calibri"/>
        <family val="2"/>
      </rPr>
      <t>College of Life Sciences and Medicine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</si>
  <si>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教務處
</t>
    </r>
    <r>
      <rPr>
        <sz val="10"/>
        <color theme="1"/>
        <rFont val="Calibri"/>
        <family val="2"/>
      </rPr>
      <t>Office of Academic Affairs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</si>
  <si>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竹師教育學院　合計
</t>
    </r>
    <r>
      <rPr>
        <sz val="10"/>
        <color theme="1"/>
        <rFont val="Calibri"/>
        <family val="2"/>
      </rPr>
      <t>College of Education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</si>
  <si>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科技法律研究所
</t>
    </r>
    <r>
      <rPr>
        <sz val="10"/>
        <color theme="1"/>
        <rFont val="Calibri"/>
        <family val="2"/>
      </rPr>
      <t>Institute of Law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</si>
  <si>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</si>
  <si>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>環境科技博士學位學程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台灣聯合大學系統</t>
    </r>
    <r>
      <rPr>
        <sz val="10"/>
        <color theme="1"/>
        <rFont val="Calibri"/>
        <family val="2"/>
      </rPr>
      <t>)
International Ph.D Program in Environmental Science and Technology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</si>
  <si>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</si>
  <si>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>理學院</t>
    </r>
    <r>
      <rPr>
        <sz val="10"/>
        <color theme="1"/>
        <rFont val="Calibri"/>
        <family val="2"/>
      </rPr>
      <t xml:space="preserve">    </t>
    </r>
    <r>
      <rPr>
        <sz val="10"/>
        <color theme="1"/>
        <rFont val="新細明體"/>
        <family val="1"/>
        <charset val="136"/>
      </rPr>
      <t xml:space="preserve">合計
</t>
    </r>
    <r>
      <rPr>
        <sz val="10"/>
        <color theme="1"/>
        <rFont val="Calibri"/>
        <family val="2"/>
      </rPr>
      <t>College of Science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</si>
  <si>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社群網路與人智計算國際研究生博士學位學程
</t>
    </r>
    <r>
      <rPr>
        <sz val="10"/>
        <color theme="1"/>
        <rFont val="Calibri"/>
        <family val="2"/>
      </rPr>
      <t>Social Networks and Human-Centered Computing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</si>
  <si>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電資院　合計
</t>
    </r>
    <r>
      <rPr>
        <sz val="10"/>
        <color theme="1"/>
        <rFont val="Calibri"/>
        <family val="2"/>
      </rPr>
      <t>College of Electrical Engineering and Computer Science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</si>
  <si>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藝術學院
</t>
    </r>
    <r>
      <rPr>
        <sz val="10"/>
        <color theme="1"/>
        <rFont val="Calibri"/>
        <family val="2"/>
      </rPr>
      <t>College of Arts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</si>
  <si>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藝術學院　合計
</t>
    </r>
    <r>
      <rPr>
        <sz val="10"/>
        <color theme="1"/>
        <rFont val="Calibri"/>
        <family val="2"/>
      </rPr>
      <t>College of Arts in 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</si>
  <si>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台北政經學院
</t>
    </r>
    <r>
      <rPr>
        <sz val="10"/>
        <color theme="1"/>
        <rFont val="Calibri"/>
        <family val="2"/>
      </rPr>
      <t>Taipei School of Economics and Political Science</t>
    </r>
    <phoneticPr fontId="1" type="noConversion"/>
  </si>
  <si>
    <r>
      <t>106</t>
    </r>
    <r>
      <rPr>
        <sz val="12"/>
        <color theme="1"/>
        <rFont val="新細明體"/>
        <family val="1"/>
        <charset val="136"/>
      </rPr>
      <t>學年度開始，加入南大校區外籍生人數。</t>
    </r>
    <phoneticPr fontId="1" type="noConversion"/>
  </si>
  <si>
    <r>
      <rPr>
        <sz val="12"/>
        <color theme="1"/>
        <rFont val="新細明體"/>
        <family val="1"/>
        <charset val="136"/>
      </rPr>
      <t>人數以「各學年度填報教育部大專院校定期統計表」資料為準。</t>
    </r>
    <r>
      <rPr>
        <sz val="12"/>
        <color theme="1"/>
        <rFont val="Calibri"/>
        <family val="2"/>
      </rPr>
      <t>The number is based on the information in the "Regular Statistical Form for Colleges and Universities of the Ministry of Education in each academic year".</t>
    </r>
    <phoneticPr fontId="1" type="noConversion"/>
  </si>
  <si>
    <r>
      <t>105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Calibri"/>
        <family val="2"/>
      </rPr>
      <t>11</t>
    </r>
    <r>
      <rPr>
        <sz val="12"/>
        <color theme="1"/>
        <rFont val="新細明體"/>
        <family val="1"/>
        <charset val="136"/>
      </rPr>
      <t>月與新竹教育大學合校，</t>
    </r>
    <r>
      <rPr>
        <sz val="12"/>
        <color theme="1"/>
        <rFont val="Calibri"/>
        <family val="2"/>
      </rPr>
      <t>106</t>
    </r>
    <r>
      <rPr>
        <sz val="12"/>
        <color theme="1"/>
        <rFont val="新細明體"/>
        <family val="1"/>
        <charset val="136"/>
      </rPr>
      <t>學年度起合併統計外籍生在校生人數。</t>
    </r>
    <r>
      <rPr>
        <sz val="12"/>
        <color theme="1"/>
        <rFont val="Calibri"/>
        <family val="2"/>
      </rPr>
      <t>Due to the merger with NHCUE in November, 2016, the statistics include the original students in NHCUE.</t>
    </r>
    <phoneticPr fontId="1" type="noConversion"/>
  </si>
  <si>
    <r>
      <rPr>
        <sz val="12"/>
        <color theme="1"/>
        <rFont val="新細明體"/>
        <family val="1"/>
        <charset val="136"/>
      </rPr>
      <t>自</t>
    </r>
    <r>
      <rPr>
        <sz val="12"/>
        <color theme="1"/>
        <rFont val="Calibri"/>
        <family val="2"/>
      </rPr>
      <t>107</t>
    </r>
    <r>
      <rPr>
        <sz val="12"/>
        <color theme="1"/>
        <rFont val="新細明體"/>
        <family val="1"/>
        <charset val="136"/>
      </rPr>
      <t>學年度起提供上下學期外籍生在校生人數統計。</t>
    </r>
    <r>
      <rPr>
        <sz val="12"/>
        <color theme="1"/>
        <rFont val="Calibri"/>
        <family val="2"/>
      </rPr>
      <t>Statistics of foreign students are provided since Academic Year 2018.</t>
    </r>
    <phoneticPr fontId="1" type="noConversion"/>
  </si>
  <si>
    <r>
      <rPr>
        <sz val="10"/>
        <color theme="1"/>
        <rFont val="細明體"/>
        <family val="3"/>
        <charset val="136"/>
      </rPr>
      <t xml:space="preserve">半導體研究學院 合計
</t>
    </r>
    <r>
      <rPr>
        <sz val="10"/>
        <color theme="1"/>
        <rFont val="Calibri"/>
        <family val="2"/>
      </rPr>
      <t>College of Semiconductor Research  in total</t>
    </r>
    <phoneticPr fontId="1" type="noConversion"/>
  </si>
  <si>
    <t>半導體研究學院
College of Semiconductor Research</t>
    <phoneticPr fontId="1" type="noConversion"/>
  </si>
  <si>
    <t>半導體研究學院
College of Semiconductor Research</t>
    <phoneticPr fontId="1" type="noConversion"/>
  </si>
  <si>
    <r>
      <rPr>
        <sz val="10"/>
        <color theme="1"/>
        <rFont val="新細明體"/>
        <family val="1"/>
        <charset val="136"/>
      </rPr>
      <t xml:space="preserve">博士
</t>
    </r>
    <r>
      <rPr>
        <sz val="10"/>
        <color theme="1"/>
        <rFont val="Calibri"/>
        <family val="2"/>
      </rPr>
      <t>Doctor</t>
    </r>
    <phoneticPr fontId="1" type="noConversion"/>
  </si>
  <si>
    <t>博士
Doctor</t>
    <phoneticPr fontId="1" type="noConversion"/>
  </si>
  <si>
    <r>
      <t>112</t>
    </r>
    <r>
      <rPr>
        <sz val="10"/>
        <color theme="1"/>
        <rFont val="新細明體"/>
        <family val="1"/>
        <charset val="136"/>
      </rPr>
      <t xml:space="preserve">學年度上學期
</t>
    </r>
    <r>
      <rPr>
        <sz val="10"/>
        <color theme="1"/>
        <rFont val="Calibri"/>
        <family val="2"/>
      </rPr>
      <t>Fall Semester 2023</t>
    </r>
    <phoneticPr fontId="1" type="noConversion"/>
  </si>
  <si>
    <r>
      <t>112</t>
    </r>
    <r>
      <rPr>
        <sz val="10"/>
        <color theme="1"/>
        <rFont val="新細明體"/>
        <family val="1"/>
        <charset val="136"/>
      </rPr>
      <t xml:space="preserve">學年度下學期
</t>
    </r>
    <r>
      <rPr>
        <sz val="10"/>
        <color theme="1"/>
        <rFont val="Calibri"/>
        <family val="2"/>
      </rPr>
      <t>Spring Semester 2024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</si>
</sst>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8"/>
      <color theme="1"/>
      <name val="Calibri"/>
      <family val="2"/>
    </font>
    <font>
      <b/>
      <sz val="18"/>
      <color theme="1"/>
      <name val="新細明體"/>
      <family val="1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sz val="10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5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tabSelected="1" zoomScale="85" zoomScaleNormal="85" workbookViewId="0">
      <pane xSplit="1" ySplit="4" topLeftCell="B165" activePane="bottomRight" state="frozen"/>
      <selection pane="topRight" activeCell="B1" sqref="B1"/>
      <selection pane="bottomLeft" activeCell="A5" sqref="A5"/>
      <selection pane="bottomRight" activeCell="R172" sqref="R172"/>
    </sheetView>
  </sheetViews>
  <sheetFormatPr defaultRowHeight="15.75" x14ac:dyDescent="0.25"/>
  <cols>
    <col min="1" max="1" width="16.625" style="20" customWidth="1"/>
    <col min="2" max="2" width="25.625" style="20" customWidth="1"/>
    <col min="3" max="3" width="9.125" style="11" customWidth="1"/>
    <col min="4" max="5" width="5.625" style="11" customWidth="1"/>
    <col min="6" max="41" width="5.625" style="24" customWidth="1"/>
    <col min="42" max="16384" width="9" style="1"/>
  </cols>
  <sheetData>
    <row r="1" spans="1:41" ht="51.75" customHeight="1" x14ac:dyDescent="0.25">
      <c r="A1" s="83" t="s">
        <v>131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6.5" x14ac:dyDescent="0.25">
      <c r="A2" s="43" t="s">
        <v>178</v>
      </c>
      <c r="B2" s="43"/>
      <c r="C2" s="43"/>
      <c r="D2" s="33"/>
      <c r="E2" s="33"/>
    </row>
    <row r="3" spans="1:41" ht="16.5" customHeight="1" x14ac:dyDescent="0.25">
      <c r="A3" s="42" t="s">
        <v>38</v>
      </c>
      <c r="B3" s="42"/>
      <c r="C3" s="42"/>
      <c r="D3" s="42"/>
      <c r="E3" s="42"/>
      <c r="F3" s="42"/>
      <c r="G3" s="42"/>
      <c r="H3" s="42"/>
      <c r="AO3" s="2"/>
    </row>
    <row r="4" spans="1:41" s="11" customFormat="1" ht="69" customHeight="1" x14ac:dyDescent="0.25">
      <c r="A4" s="23" t="s">
        <v>82</v>
      </c>
      <c r="B4" s="23" t="s">
        <v>83</v>
      </c>
      <c r="C4" s="23" t="s">
        <v>84</v>
      </c>
      <c r="D4" s="54" t="s">
        <v>188</v>
      </c>
      <c r="E4" s="55"/>
      <c r="F4" s="54" t="s">
        <v>187</v>
      </c>
      <c r="G4" s="55"/>
      <c r="H4" s="54" t="s">
        <v>85</v>
      </c>
      <c r="I4" s="55"/>
      <c r="J4" s="54" t="s">
        <v>92</v>
      </c>
      <c r="K4" s="55"/>
      <c r="L4" s="54" t="s">
        <v>132</v>
      </c>
      <c r="M4" s="55"/>
      <c r="N4" s="54" t="s">
        <v>86</v>
      </c>
      <c r="O4" s="55"/>
      <c r="P4" s="54" t="s">
        <v>133</v>
      </c>
      <c r="Q4" s="55"/>
      <c r="R4" s="54" t="s">
        <v>134</v>
      </c>
      <c r="S4" s="55"/>
      <c r="T4" s="54" t="s">
        <v>135</v>
      </c>
      <c r="U4" s="55"/>
      <c r="V4" s="54" t="s">
        <v>136</v>
      </c>
      <c r="W4" s="55"/>
      <c r="X4" s="54" t="s">
        <v>137</v>
      </c>
      <c r="Y4" s="55"/>
      <c r="Z4" s="54" t="s">
        <v>138</v>
      </c>
      <c r="AA4" s="55"/>
      <c r="AB4" s="54" t="s">
        <v>139</v>
      </c>
      <c r="AC4" s="55"/>
      <c r="AD4" s="54" t="s">
        <v>87</v>
      </c>
      <c r="AE4" s="55"/>
      <c r="AF4" s="54" t="s">
        <v>88</v>
      </c>
      <c r="AG4" s="55"/>
      <c r="AH4" s="54" t="s">
        <v>89</v>
      </c>
      <c r="AI4" s="55"/>
      <c r="AJ4" s="54" t="s">
        <v>90</v>
      </c>
      <c r="AK4" s="55"/>
      <c r="AL4" s="54" t="s">
        <v>91</v>
      </c>
      <c r="AM4" s="55"/>
      <c r="AN4" s="54" t="s">
        <v>93</v>
      </c>
      <c r="AO4" s="55"/>
    </row>
    <row r="5" spans="1:41" ht="49.5" customHeight="1" x14ac:dyDescent="0.25">
      <c r="A5" s="85" t="s">
        <v>140</v>
      </c>
      <c r="B5" s="12" t="s">
        <v>141</v>
      </c>
      <c r="C5" s="5" t="s">
        <v>71</v>
      </c>
      <c r="D5" s="47"/>
      <c r="E5" s="48"/>
      <c r="F5" s="47"/>
      <c r="G5" s="48"/>
      <c r="H5" s="47">
        <v>1</v>
      </c>
      <c r="I5" s="48"/>
      <c r="J5" s="47">
        <v>1</v>
      </c>
      <c r="K5" s="48"/>
      <c r="L5" s="47">
        <v>2</v>
      </c>
      <c r="M5" s="48"/>
      <c r="N5" s="47">
        <v>2</v>
      </c>
      <c r="O5" s="48"/>
      <c r="P5" s="47">
        <v>2</v>
      </c>
      <c r="Q5" s="48"/>
      <c r="R5" s="47">
        <v>2</v>
      </c>
      <c r="S5" s="48"/>
      <c r="T5" s="47">
        <v>2</v>
      </c>
      <c r="U5" s="48"/>
      <c r="V5" s="47">
        <v>2</v>
      </c>
      <c r="W5" s="48"/>
      <c r="X5" s="47"/>
      <c r="Y5" s="48"/>
      <c r="Z5" s="47">
        <v>1</v>
      </c>
      <c r="AA5" s="48"/>
      <c r="AB5" s="47" t="s">
        <v>0</v>
      </c>
      <c r="AC5" s="48"/>
      <c r="AD5" s="47" t="s">
        <v>1</v>
      </c>
      <c r="AE5" s="48"/>
      <c r="AF5" s="47" t="s">
        <v>1</v>
      </c>
      <c r="AG5" s="48"/>
      <c r="AH5" s="47"/>
      <c r="AI5" s="48"/>
      <c r="AJ5" s="47" t="s">
        <v>1</v>
      </c>
      <c r="AK5" s="48"/>
      <c r="AL5" s="47" t="s">
        <v>1</v>
      </c>
      <c r="AM5" s="48"/>
      <c r="AN5" s="47" t="s">
        <v>2</v>
      </c>
      <c r="AO5" s="48"/>
    </row>
    <row r="6" spans="1:41" ht="33" customHeight="1" x14ac:dyDescent="0.25">
      <c r="A6" s="85"/>
      <c r="B6" s="77" t="s">
        <v>142</v>
      </c>
      <c r="C6" s="7" t="s">
        <v>143</v>
      </c>
      <c r="D6" s="37">
        <v>3</v>
      </c>
      <c r="E6" s="38"/>
      <c r="F6" s="37">
        <v>3</v>
      </c>
      <c r="G6" s="38"/>
      <c r="H6" s="37">
        <v>1</v>
      </c>
      <c r="I6" s="38"/>
      <c r="J6" s="37">
        <v>2</v>
      </c>
      <c r="K6" s="38"/>
      <c r="L6" s="37"/>
      <c r="M6" s="38"/>
      <c r="N6" s="37"/>
      <c r="O6" s="38"/>
      <c r="P6" s="37"/>
      <c r="Q6" s="38"/>
      <c r="R6" s="37"/>
      <c r="S6" s="38"/>
      <c r="T6" s="37"/>
      <c r="U6" s="38"/>
      <c r="V6" s="37">
        <v>1</v>
      </c>
      <c r="W6" s="38"/>
      <c r="X6" s="37">
        <v>1</v>
      </c>
      <c r="Y6" s="38"/>
      <c r="Z6" s="37">
        <v>1</v>
      </c>
      <c r="AA6" s="38"/>
      <c r="AB6" s="37" t="s">
        <v>0</v>
      </c>
      <c r="AC6" s="38"/>
      <c r="AD6" s="37" t="s">
        <v>0</v>
      </c>
      <c r="AE6" s="38"/>
      <c r="AF6" s="37" t="s">
        <v>1</v>
      </c>
      <c r="AG6" s="38"/>
      <c r="AH6" s="37" t="s">
        <v>1</v>
      </c>
      <c r="AI6" s="38"/>
      <c r="AJ6" s="37" t="s">
        <v>1</v>
      </c>
      <c r="AK6" s="38"/>
      <c r="AL6" s="37" t="s">
        <v>1</v>
      </c>
      <c r="AM6" s="38"/>
      <c r="AN6" s="37" t="s">
        <v>3</v>
      </c>
      <c r="AO6" s="38"/>
    </row>
    <row r="7" spans="1:41" ht="33" customHeight="1" x14ac:dyDescent="0.25">
      <c r="A7" s="85"/>
      <c r="B7" s="78"/>
      <c r="C7" s="7" t="s">
        <v>74</v>
      </c>
      <c r="D7" s="37"/>
      <c r="E7" s="38"/>
      <c r="F7" s="37">
        <v>1</v>
      </c>
      <c r="G7" s="38"/>
      <c r="H7" s="37"/>
      <c r="I7" s="38"/>
      <c r="J7" s="37">
        <v>1</v>
      </c>
      <c r="K7" s="38"/>
      <c r="L7" s="37">
        <v>1</v>
      </c>
      <c r="M7" s="38"/>
      <c r="N7" s="37">
        <v>1</v>
      </c>
      <c r="O7" s="38"/>
      <c r="P7" s="37">
        <v>2</v>
      </c>
      <c r="Q7" s="38"/>
      <c r="R7" s="37">
        <v>1</v>
      </c>
      <c r="S7" s="38"/>
      <c r="T7" s="37">
        <v>2</v>
      </c>
      <c r="U7" s="38"/>
      <c r="V7" s="37">
        <v>2</v>
      </c>
      <c r="W7" s="38"/>
      <c r="X7" s="37">
        <v>2</v>
      </c>
      <c r="Y7" s="38"/>
      <c r="Z7" s="37">
        <v>2</v>
      </c>
      <c r="AA7" s="38"/>
      <c r="AB7" s="37" t="s">
        <v>1</v>
      </c>
      <c r="AC7" s="38"/>
      <c r="AD7" s="37" t="s">
        <v>1</v>
      </c>
      <c r="AE7" s="38"/>
      <c r="AF7" s="37" t="s">
        <v>1</v>
      </c>
      <c r="AG7" s="38"/>
      <c r="AH7" s="37" t="s">
        <v>36</v>
      </c>
      <c r="AI7" s="38"/>
      <c r="AJ7" s="37" t="s">
        <v>4</v>
      </c>
      <c r="AK7" s="38"/>
      <c r="AL7" s="37" t="s">
        <v>2</v>
      </c>
      <c r="AM7" s="38"/>
      <c r="AN7" s="37" t="s">
        <v>2</v>
      </c>
      <c r="AO7" s="38"/>
    </row>
    <row r="8" spans="1:41" ht="33" customHeight="1" x14ac:dyDescent="0.25">
      <c r="A8" s="85"/>
      <c r="B8" s="79" t="s">
        <v>144</v>
      </c>
      <c r="C8" s="5" t="s">
        <v>145</v>
      </c>
      <c r="D8" s="47">
        <v>3</v>
      </c>
      <c r="E8" s="48"/>
      <c r="F8" s="47">
        <v>2</v>
      </c>
      <c r="G8" s="48"/>
      <c r="H8" s="52">
        <v>2</v>
      </c>
      <c r="I8" s="53"/>
      <c r="J8" s="52">
        <v>2</v>
      </c>
      <c r="K8" s="53"/>
      <c r="L8" s="47">
        <v>3</v>
      </c>
      <c r="M8" s="48"/>
      <c r="N8" s="47">
        <v>2</v>
      </c>
      <c r="O8" s="48"/>
      <c r="P8" s="47">
        <v>2</v>
      </c>
      <c r="Q8" s="48"/>
      <c r="R8" s="47">
        <v>2</v>
      </c>
      <c r="S8" s="48"/>
      <c r="T8" s="47">
        <v>3</v>
      </c>
      <c r="U8" s="48"/>
      <c r="V8" s="47">
        <v>2</v>
      </c>
      <c r="W8" s="48"/>
      <c r="X8" s="47">
        <v>2</v>
      </c>
      <c r="Y8" s="48"/>
      <c r="Z8" s="47">
        <v>2</v>
      </c>
      <c r="AA8" s="48"/>
      <c r="AB8" s="47" t="s">
        <v>2</v>
      </c>
      <c r="AC8" s="48"/>
      <c r="AD8" s="47" t="s">
        <v>4</v>
      </c>
      <c r="AE8" s="48"/>
      <c r="AF8" s="47" t="s">
        <v>3</v>
      </c>
      <c r="AG8" s="48"/>
      <c r="AH8" s="47" t="s">
        <v>3</v>
      </c>
      <c r="AI8" s="48"/>
      <c r="AJ8" s="47" t="s">
        <v>1</v>
      </c>
      <c r="AK8" s="48"/>
      <c r="AL8" s="47"/>
      <c r="AM8" s="48"/>
      <c r="AN8" s="47"/>
      <c r="AO8" s="48"/>
    </row>
    <row r="9" spans="1:41" ht="33" customHeight="1" x14ac:dyDescent="0.25">
      <c r="A9" s="85"/>
      <c r="B9" s="80"/>
      <c r="C9" s="5" t="s">
        <v>79</v>
      </c>
      <c r="D9" s="47">
        <v>5</v>
      </c>
      <c r="E9" s="48"/>
      <c r="F9" s="47">
        <v>5</v>
      </c>
      <c r="G9" s="48"/>
      <c r="H9" s="52">
        <v>5</v>
      </c>
      <c r="I9" s="53"/>
      <c r="J9" s="52">
        <v>7</v>
      </c>
      <c r="K9" s="53"/>
      <c r="L9" s="47">
        <v>7</v>
      </c>
      <c r="M9" s="48"/>
      <c r="N9" s="47">
        <v>7</v>
      </c>
      <c r="O9" s="48"/>
      <c r="P9" s="47">
        <v>7</v>
      </c>
      <c r="Q9" s="48"/>
      <c r="R9" s="47">
        <v>7</v>
      </c>
      <c r="S9" s="48"/>
      <c r="T9" s="47">
        <v>7</v>
      </c>
      <c r="U9" s="48"/>
      <c r="V9" s="47">
        <v>8</v>
      </c>
      <c r="W9" s="48"/>
      <c r="X9" s="47">
        <v>7</v>
      </c>
      <c r="Y9" s="48"/>
      <c r="Z9" s="47">
        <v>6</v>
      </c>
      <c r="AA9" s="48"/>
      <c r="AB9" s="47" t="s">
        <v>5</v>
      </c>
      <c r="AC9" s="48"/>
      <c r="AD9" s="47" t="s">
        <v>6</v>
      </c>
      <c r="AE9" s="48"/>
      <c r="AF9" s="47" t="s">
        <v>4</v>
      </c>
      <c r="AG9" s="48"/>
      <c r="AH9" s="47" t="s">
        <v>1</v>
      </c>
      <c r="AI9" s="48"/>
      <c r="AJ9" s="47" t="s">
        <v>0</v>
      </c>
      <c r="AK9" s="48"/>
      <c r="AL9" s="47"/>
      <c r="AM9" s="48"/>
      <c r="AN9" s="47" t="s">
        <v>1</v>
      </c>
      <c r="AO9" s="48"/>
    </row>
    <row r="10" spans="1:41" ht="33" customHeight="1" x14ac:dyDescent="0.25">
      <c r="A10" s="85"/>
      <c r="B10" s="81"/>
      <c r="C10" s="5" t="s">
        <v>74</v>
      </c>
      <c r="D10" s="47">
        <v>5</v>
      </c>
      <c r="E10" s="48"/>
      <c r="F10" s="47">
        <v>5</v>
      </c>
      <c r="G10" s="48"/>
      <c r="H10" s="52">
        <v>6</v>
      </c>
      <c r="I10" s="53"/>
      <c r="J10" s="52">
        <v>6</v>
      </c>
      <c r="K10" s="53"/>
      <c r="L10" s="47">
        <v>4</v>
      </c>
      <c r="M10" s="48"/>
      <c r="N10" s="47">
        <v>4</v>
      </c>
      <c r="O10" s="48"/>
      <c r="P10" s="47">
        <v>2</v>
      </c>
      <c r="Q10" s="48"/>
      <c r="R10" s="47">
        <v>1</v>
      </c>
      <c r="S10" s="48"/>
      <c r="T10" s="47"/>
      <c r="U10" s="48"/>
      <c r="V10" s="47">
        <v>1</v>
      </c>
      <c r="W10" s="48"/>
      <c r="X10" s="47">
        <v>1</v>
      </c>
      <c r="Y10" s="48"/>
      <c r="Z10" s="47">
        <v>1</v>
      </c>
      <c r="AA10" s="48"/>
      <c r="AB10" s="47"/>
      <c r="AC10" s="48"/>
      <c r="AD10" s="47"/>
      <c r="AE10" s="48"/>
      <c r="AF10" s="47" t="s">
        <v>0</v>
      </c>
      <c r="AG10" s="48"/>
      <c r="AH10" s="47" t="s">
        <v>0</v>
      </c>
      <c r="AI10" s="48"/>
      <c r="AJ10" s="47" t="s">
        <v>0</v>
      </c>
      <c r="AK10" s="48"/>
      <c r="AL10" s="47" t="s">
        <v>0</v>
      </c>
      <c r="AM10" s="48"/>
      <c r="AN10" s="47" t="s">
        <v>0</v>
      </c>
      <c r="AO10" s="48"/>
    </row>
    <row r="11" spans="1:41" ht="33" customHeight="1" x14ac:dyDescent="0.25">
      <c r="A11" s="85"/>
      <c r="B11" s="93" t="s">
        <v>57</v>
      </c>
      <c r="C11" s="7" t="s">
        <v>79</v>
      </c>
      <c r="D11" s="37"/>
      <c r="E11" s="38"/>
      <c r="F11" s="37"/>
      <c r="G11" s="38"/>
      <c r="H11" s="37"/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38"/>
      <c r="T11" s="37"/>
      <c r="U11" s="38"/>
      <c r="V11" s="37"/>
      <c r="W11" s="38"/>
      <c r="X11" s="37"/>
      <c r="Y11" s="38"/>
      <c r="Z11" s="37"/>
      <c r="AA11" s="38"/>
      <c r="AB11" s="37"/>
      <c r="AC11" s="38"/>
      <c r="AD11" s="37"/>
      <c r="AE11" s="38"/>
      <c r="AF11" s="37"/>
      <c r="AG11" s="38"/>
      <c r="AH11" s="37"/>
      <c r="AI11" s="38"/>
      <c r="AJ11" s="37" t="s">
        <v>0</v>
      </c>
      <c r="AK11" s="38"/>
      <c r="AL11" s="37" t="s">
        <v>0</v>
      </c>
      <c r="AM11" s="38"/>
      <c r="AN11" s="37"/>
      <c r="AO11" s="38"/>
    </row>
    <row r="12" spans="1:41" ht="33" customHeight="1" x14ac:dyDescent="0.25">
      <c r="A12" s="85"/>
      <c r="B12" s="94"/>
      <c r="C12" s="7" t="s">
        <v>74</v>
      </c>
      <c r="D12" s="37">
        <v>1</v>
      </c>
      <c r="E12" s="38"/>
      <c r="F12" s="37">
        <v>1</v>
      </c>
      <c r="G12" s="38"/>
      <c r="H12" s="37">
        <v>1</v>
      </c>
      <c r="I12" s="38"/>
      <c r="J12" s="37">
        <v>1</v>
      </c>
      <c r="K12" s="38"/>
      <c r="L12" s="37">
        <v>1</v>
      </c>
      <c r="M12" s="38"/>
      <c r="N12" s="37">
        <v>1</v>
      </c>
      <c r="O12" s="38"/>
      <c r="P12" s="37">
        <v>1</v>
      </c>
      <c r="Q12" s="38"/>
      <c r="R12" s="37">
        <v>1</v>
      </c>
      <c r="S12" s="38"/>
      <c r="T12" s="37">
        <v>1</v>
      </c>
      <c r="U12" s="38"/>
      <c r="V12" s="37">
        <v>1</v>
      </c>
      <c r="W12" s="38"/>
      <c r="X12" s="37">
        <v>1</v>
      </c>
      <c r="Y12" s="38"/>
      <c r="Z12" s="37">
        <v>1</v>
      </c>
      <c r="AA12" s="38"/>
      <c r="AB12" s="37"/>
      <c r="AC12" s="38"/>
      <c r="AD12" s="37"/>
      <c r="AE12" s="38"/>
      <c r="AF12" s="37"/>
      <c r="AG12" s="38"/>
      <c r="AH12" s="37"/>
      <c r="AI12" s="38"/>
      <c r="AJ12" s="37"/>
      <c r="AK12" s="38"/>
      <c r="AL12" s="37"/>
      <c r="AM12" s="38"/>
      <c r="AN12" s="37"/>
      <c r="AO12" s="38"/>
    </row>
    <row r="13" spans="1:41" ht="33" customHeight="1" x14ac:dyDescent="0.25">
      <c r="A13" s="85"/>
      <c r="B13" s="79" t="s">
        <v>146</v>
      </c>
      <c r="C13" s="5" t="s">
        <v>72</v>
      </c>
      <c r="D13" s="47">
        <v>5</v>
      </c>
      <c r="E13" s="48"/>
      <c r="F13" s="47">
        <v>5</v>
      </c>
      <c r="G13" s="48"/>
      <c r="H13" s="52">
        <v>3</v>
      </c>
      <c r="I13" s="53"/>
      <c r="J13" s="52">
        <v>3</v>
      </c>
      <c r="K13" s="53"/>
      <c r="L13" s="47">
        <v>5</v>
      </c>
      <c r="M13" s="48"/>
      <c r="N13" s="47">
        <v>6</v>
      </c>
      <c r="O13" s="48"/>
      <c r="P13" s="47">
        <v>4</v>
      </c>
      <c r="Q13" s="48"/>
      <c r="R13" s="47">
        <v>4</v>
      </c>
      <c r="S13" s="48"/>
      <c r="T13" s="47">
        <v>3</v>
      </c>
      <c r="U13" s="48"/>
      <c r="V13" s="47">
        <v>3</v>
      </c>
      <c r="W13" s="48"/>
      <c r="X13" s="47">
        <v>3</v>
      </c>
      <c r="Y13" s="48"/>
      <c r="Z13" s="47">
        <v>3</v>
      </c>
      <c r="AA13" s="48"/>
      <c r="AB13" s="47" t="s">
        <v>3</v>
      </c>
      <c r="AC13" s="48"/>
      <c r="AD13" s="47" t="s">
        <v>2</v>
      </c>
      <c r="AE13" s="48"/>
      <c r="AF13" s="47" t="s">
        <v>4</v>
      </c>
      <c r="AG13" s="48"/>
      <c r="AH13" s="47" t="s">
        <v>4</v>
      </c>
      <c r="AI13" s="48"/>
      <c r="AJ13" s="47" t="s">
        <v>4</v>
      </c>
      <c r="AK13" s="48"/>
      <c r="AL13" s="47" t="s">
        <v>3</v>
      </c>
      <c r="AM13" s="48"/>
      <c r="AN13" s="47" t="s">
        <v>0</v>
      </c>
      <c r="AO13" s="48"/>
    </row>
    <row r="14" spans="1:41" ht="33" customHeight="1" x14ac:dyDescent="0.25">
      <c r="A14" s="85"/>
      <c r="B14" s="81"/>
      <c r="C14" s="5" t="s">
        <v>143</v>
      </c>
      <c r="D14" s="47">
        <v>2</v>
      </c>
      <c r="E14" s="48"/>
      <c r="F14" s="47">
        <v>1</v>
      </c>
      <c r="G14" s="48"/>
      <c r="H14" s="52">
        <v>1</v>
      </c>
      <c r="I14" s="53"/>
      <c r="J14" s="52">
        <v>1</v>
      </c>
      <c r="K14" s="53"/>
      <c r="L14" s="47">
        <v>1</v>
      </c>
      <c r="M14" s="48"/>
      <c r="N14" s="47">
        <v>2</v>
      </c>
      <c r="O14" s="48"/>
      <c r="P14" s="47">
        <v>2</v>
      </c>
      <c r="Q14" s="48"/>
      <c r="R14" s="47">
        <v>3</v>
      </c>
      <c r="S14" s="48"/>
      <c r="T14" s="47">
        <v>1</v>
      </c>
      <c r="U14" s="48"/>
      <c r="V14" s="47">
        <v>4</v>
      </c>
      <c r="W14" s="48"/>
      <c r="X14" s="47">
        <v>3</v>
      </c>
      <c r="Y14" s="48"/>
      <c r="Z14" s="47">
        <v>4</v>
      </c>
      <c r="AA14" s="48"/>
      <c r="AB14" s="47" t="s">
        <v>2</v>
      </c>
      <c r="AC14" s="48"/>
      <c r="AD14" s="47" t="s">
        <v>6</v>
      </c>
      <c r="AE14" s="48"/>
      <c r="AF14" s="47" t="s">
        <v>7</v>
      </c>
      <c r="AG14" s="48"/>
      <c r="AH14" s="47" t="s">
        <v>4</v>
      </c>
      <c r="AI14" s="48"/>
      <c r="AJ14" s="47" t="s">
        <v>1</v>
      </c>
      <c r="AK14" s="48"/>
      <c r="AL14" s="47" t="s">
        <v>0</v>
      </c>
      <c r="AM14" s="48"/>
      <c r="AN14" s="47" t="s">
        <v>0</v>
      </c>
      <c r="AO14" s="48"/>
    </row>
    <row r="15" spans="1:41" ht="66" customHeight="1" x14ac:dyDescent="0.25">
      <c r="A15" s="85"/>
      <c r="B15" s="13" t="s">
        <v>147</v>
      </c>
      <c r="C15" s="7" t="s">
        <v>73</v>
      </c>
      <c r="D15" s="37"/>
      <c r="E15" s="38"/>
      <c r="F15" s="37"/>
      <c r="G15" s="38"/>
      <c r="H15" s="37">
        <v>1</v>
      </c>
      <c r="I15" s="38"/>
      <c r="J15" s="37">
        <v>1</v>
      </c>
      <c r="K15" s="38"/>
      <c r="L15" s="37">
        <v>1</v>
      </c>
      <c r="M15" s="38"/>
      <c r="N15" s="37">
        <v>1</v>
      </c>
      <c r="O15" s="38"/>
      <c r="P15" s="37">
        <v>2</v>
      </c>
      <c r="Q15" s="38"/>
      <c r="R15" s="37">
        <v>3</v>
      </c>
      <c r="S15" s="38"/>
      <c r="T15" s="37">
        <v>3</v>
      </c>
      <c r="U15" s="38"/>
      <c r="V15" s="37">
        <v>2</v>
      </c>
      <c r="W15" s="38"/>
      <c r="X15" s="37">
        <v>3</v>
      </c>
      <c r="Y15" s="38"/>
      <c r="Z15" s="37">
        <v>2</v>
      </c>
      <c r="AA15" s="38"/>
      <c r="AB15" s="37" t="s">
        <v>0</v>
      </c>
      <c r="AC15" s="38"/>
      <c r="AD15" s="37" t="s">
        <v>1</v>
      </c>
      <c r="AE15" s="38"/>
      <c r="AF15" s="37" t="s">
        <v>3</v>
      </c>
      <c r="AG15" s="38"/>
      <c r="AH15" s="37" t="s">
        <v>1</v>
      </c>
      <c r="AI15" s="38"/>
      <c r="AJ15" s="37" t="s">
        <v>0</v>
      </c>
      <c r="AK15" s="38"/>
      <c r="AL15" s="37"/>
      <c r="AM15" s="38"/>
      <c r="AN15" s="37"/>
      <c r="AO15" s="38"/>
    </row>
    <row r="16" spans="1:41" ht="33" customHeight="1" x14ac:dyDescent="0.25">
      <c r="A16" s="85"/>
      <c r="B16" s="79" t="s">
        <v>94</v>
      </c>
      <c r="C16" s="5" t="s">
        <v>73</v>
      </c>
      <c r="D16" s="47">
        <v>1</v>
      </c>
      <c r="E16" s="48"/>
      <c r="F16" s="47">
        <v>1</v>
      </c>
      <c r="G16" s="48"/>
      <c r="H16" s="52">
        <v>1</v>
      </c>
      <c r="I16" s="53"/>
      <c r="J16" s="52">
        <v>1</v>
      </c>
      <c r="K16" s="53"/>
      <c r="L16" s="47"/>
      <c r="M16" s="48"/>
      <c r="N16" s="47"/>
      <c r="O16" s="48"/>
      <c r="P16" s="47"/>
      <c r="Q16" s="48"/>
      <c r="R16" s="47">
        <v>1</v>
      </c>
      <c r="S16" s="48"/>
      <c r="T16" s="47"/>
      <c r="U16" s="48"/>
      <c r="V16" s="47"/>
      <c r="W16" s="48"/>
      <c r="X16" s="47"/>
      <c r="Y16" s="48"/>
      <c r="Z16" s="47"/>
      <c r="AA16" s="48"/>
      <c r="AB16" s="47"/>
      <c r="AC16" s="48"/>
      <c r="AD16" s="47"/>
      <c r="AE16" s="48"/>
      <c r="AF16" s="47" t="s">
        <v>0</v>
      </c>
      <c r="AG16" s="48"/>
      <c r="AH16" s="47" t="s">
        <v>1</v>
      </c>
      <c r="AI16" s="48"/>
      <c r="AJ16" s="47" t="s">
        <v>0</v>
      </c>
      <c r="AK16" s="48"/>
      <c r="AL16" s="47" t="s">
        <v>0</v>
      </c>
      <c r="AM16" s="48"/>
      <c r="AN16" s="47"/>
      <c r="AO16" s="48"/>
    </row>
    <row r="17" spans="1:41" ht="33" customHeight="1" x14ac:dyDescent="0.25">
      <c r="A17" s="85"/>
      <c r="B17" s="81"/>
      <c r="C17" s="5" t="s">
        <v>74</v>
      </c>
      <c r="D17" s="47">
        <v>1</v>
      </c>
      <c r="E17" s="48"/>
      <c r="F17" s="47"/>
      <c r="G17" s="48"/>
      <c r="H17" s="52">
        <v>1</v>
      </c>
      <c r="I17" s="53"/>
      <c r="J17" s="52">
        <v>1</v>
      </c>
      <c r="K17" s="53"/>
      <c r="L17" s="47">
        <v>1</v>
      </c>
      <c r="M17" s="48"/>
      <c r="N17" s="47">
        <v>1</v>
      </c>
      <c r="O17" s="48"/>
      <c r="P17" s="47">
        <v>1</v>
      </c>
      <c r="Q17" s="48"/>
      <c r="R17" s="47">
        <v>1</v>
      </c>
      <c r="S17" s="48"/>
      <c r="T17" s="47">
        <v>1</v>
      </c>
      <c r="U17" s="48"/>
      <c r="V17" s="47">
        <v>1</v>
      </c>
      <c r="W17" s="48"/>
      <c r="X17" s="47">
        <v>1</v>
      </c>
      <c r="Y17" s="48"/>
      <c r="Z17" s="47">
        <v>1</v>
      </c>
      <c r="AA17" s="48"/>
      <c r="AB17" s="47" t="s">
        <v>0</v>
      </c>
      <c r="AC17" s="48"/>
      <c r="AD17" s="47" t="s">
        <v>0</v>
      </c>
      <c r="AE17" s="48"/>
      <c r="AF17" s="47"/>
      <c r="AG17" s="48"/>
      <c r="AH17" s="47"/>
      <c r="AI17" s="48"/>
      <c r="AJ17" s="47"/>
      <c r="AK17" s="48"/>
      <c r="AL17" s="47" t="s">
        <v>0</v>
      </c>
      <c r="AM17" s="48"/>
      <c r="AN17" s="47" t="s">
        <v>0</v>
      </c>
      <c r="AO17" s="48"/>
    </row>
    <row r="18" spans="1:41" ht="33" customHeight="1" x14ac:dyDescent="0.25">
      <c r="A18" s="85"/>
      <c r="B18" s="13" t="s">
        <v>148</v>
      </c>
      <c r="C18" s="7" t="s">
        <v>73</v>
      </c>
      <c r="D18" s="37"/>
      <c r="E18" s="38"/>
      <c r="F18" s="37"/>
      <c r="G18" s="38"/>
      <c r="H18" s="37">
        <v>1</v>
      </c>
      <c r="I18" s="38"/>
      <c r="J18" s="37">
        <v>1</v>
      </c>
      <c r="K18" s="38"/>
      <c r="L18" s="37">
        <v>1</v>
      </c>
      <c r="M18" s="38"/>
      <c r="N18" s="37">
        <v>1</v>
      </c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7"/>
      <c r="AK18" s="38"/>
      <c r="AL18" s="37"/>
      <c r="AM18" s="38"/>
      <c r="AN18" s="37"/>
      <c r="AO18" s="38"/>
    </row>
    <row r="19" spans="1:41" ht="33" customHeight="1" x14ac:dyDescent="0.25">
      <c r="A19" s="85"/>
      <c r="B19" s="79" t="s">
        <v>149</v>
      </c>
      <c r="C19" s="5" t="s">
        <v>73</v>
      </c>
      <c r="D19" s="47">
        <v>3</v>
      </c>
      <c r="E19" s="48"/>
      <c r="F19" s="47">
        <v>3</v>
      </c>
      <c r="G19" s="48"/>
      <c r="H19" s="52">
        <v>4</v>
      </c>
      <c r="I19" s="53"/>
      <c r="J19" s="52">
        <v>4</v>
      </c>
      <c r="K19" s="53"/>
      <c r="L19" s="47">
        <v>5</v>
      </c>
      <c r="M19" s="48"/>
      <c r="N19" s="47">
        <v>5</v>
      </c>
      <c r="O19" s="48"/>
      <c r="P19" s="47">
        <v>7</v>
      </c>
      <c r="Q19" s="48"/>
      <c r="R19" s="47">
        <v>8</v>
      </c>
      <c r="S19" s="48"/>
      <c r="T19" s="47">
        <v>5</v>
      </c>
      <c r="U19" s="48"/>
      <c r="V19" s="47">
        <v>7</v>
      </c>
      <c r="W19" s="48"/>
      <c r="X19" s="47">
        <v>6</v>
      </c>
      <c r="Y19" s="48"/>
      <c r="Z19" s="47">
        <v>7</v>
      </c>
      <c r="AA19" s="48"/>
      <c r="AB19" s="47" t="s">
        <v>4</v>
      </c>
      <c r="AC19" s="48"/>
      <c r="AD19" s="47" t="s">
        <v>4</v>
      </c>
      <c r="AE19" s="48"/>
      <c r="AF19" s="47" t="s">
        <v>1</v>
      </c>
      <c r="AG19" s="48"/>
      <c r="AH19" s="47" t="s">
        <v>1</v>
      </c>
      <c r="AI19" s="48"/>
      <c r="AJ19" s="47" t="s">
        <v>1</v>
      </c>
      <c r="AK19" s="48"/>
      <c r="AL19" s="47" t="s">
        <v>3</v>
      </c>
      <c r="AM19" s="48"/>
      <c r="AN19" s="47" t="s">
        <v>0</v>
      </c>
      <c r="AO19" s="48"/>
    </row>
    <row r="20" spans="1:41" ht="33" customHeight="1" x14ac:dyDescent="0.25">
      <c r="A20" s="85"/>
      <c r="B20" s="81"/>
      <c r="C20" s="5" t="s">
        <v>76</v>
      </c>
      <c r="D20" s="47">
        <v>6</v>
      </c>
      <c r="E20" s="48"/>
      <c r="F20" s="47">
        <v>6</v>
      </c>
      <c r="G20" s="48"/>
      <c r="H20" s="52">
        <v>9</v>
      </c>
      <c r="I20" s="53"/>
      <c r="J20" s="52">
        <v>9</v>
      </c>
      <c r="K20" s="53"/>
      <c r="L20" s="47">
        <v>8</v>
      </c>
      <c r="M20" s="48"/>
      <c r="N20" s="47">
        <v>9</v>
      </c>
      <c r="O20" s="48"/>
      <c r="P20" s="47">
        <v>7</v>
      </c>
      <c r="Q20" s="48"/>
      <c r="R20" s="47">
        <v>7</v>
      </c>
      <c r="S20" s="48"/>
      <c r="T20" s="47">
        <v>5</v>
      </c>
      <c r="U20" s="48"/>
      <c r="V20" s="47">
        <v>5</v>
      </c>
      <c r="W20" s="48"/>
      <c r="X20" s="47">
        <v>5</v>
      </c>
      <c r="Y20" s="48"/>
      <c r="Z20" s="47">
        <v>5</v>
      </c>
      <c r="AA20" s="48"/>
      <c r="AB20" s="47" t="s">
        <v>3</v>
      </c>
      <c r="AC20" s="48"/>
      <c r="AD20" s="47" t="s">
        <v>0</v>
      </c>
      <c r="AE20" s="48"/>
      <c r="AF20" s="47" t="s">
        <v>0</v>
      </c>
      <c r="AG20" s="48"/>
      <c r="AH20" s="47" t="s">
        <v>3</v>
      </c>
      <c r="AI20" s="48"/>
      <c r="AJ20" s="47" t="s">
        <v>1</v>
      </c>
      <c r="AK20" s="48"/>
      <c r="AL20" s="47" t="s">
        <v>3</v>
      </c>
      <c r="AM20" s="48"/>
      <c r="AN20" s="47" t="s">
        <v>0</v>
      </c>
      <c r="AO20" s="48"/>
    </row>
    <row r="21" spans="1:41" ht="33" customHeight="1" x14ac:dyDescent="0.25">
      <c r="A21" s="85"/>
      <c r="B21" s="77" t="s">
        <v>95</v>
      </c>
      <c r="C21" s="7" t="s">
        <v>73</v>
      </c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>
        <v>1</v>
      </c>
      <c r="AA21" s="38"/>
      <c r="AB21" s="37" t="s">
        <v>1</v>
      </c>
      <c r="AC21" s="38"/>
      <c r="AD21" s="37" t="s">
        <v>1</v>
      </c>
      <c r="AE21" s="38"/>
      <c r="AF21" s="37" t="s">
        <v>1</v>
      </c>
      <c r="AG21" s="38"/>
      <c r="AH21" s="37" t="s">
        <v>1</v>
      </c>
      <c r="AI21" s="38"/>
      <c r="AJ21" s="37" t="s">
        <v>1</v>
      </c>
      <c r="AK21" s="38"/>
      <c r="AL21" s="37" t="s">
        <v>1</v>
      </c>
      <c r="AM21" s="38"/>
      <c r="AN21" s="37" t="s">
        <v>1</v>
      </c>
      <c r="AO21" s="38"/>
    </row>
    <row r="22" spans="1:41" ht="33" customHeight="1" x14ac:dyDescent="0.25">
      <c r="A22" s="85"/>
      <c r="B22" s="78"/>
      <c r="C22" s="7" t="s">
        <v>74</v>
      </c>
      <c r="D22" s="37">
        <v>1</v>
      </c>
      <c r="E22" s="38"/>
      <c r="F22" s="37">
        <v>1</v>
      </c>
      <c r="G22" s="38"/>
      <c r="H22" s="37"/>
      <c r="I22" s="38"/>
      <c r="J22" s="37"/>
      <c r="K22" s="38"/>
      <c r="L22" s="37">
        <v>1</v>
      </c>
      <c r="M22" s="38"/>
      <c r="N22" s="37">
        <v>1</v>
      </c>
      <c r="O22" s="38"/>
      <c r="P22" s="37">
        <v>1</v>
      </c>
      <c r="Q22" s="38"/>
      <c r="R22" s="37">
        <v>1</v>
      </c>
      <c r="S22" s="38"/>
      <c r="T22" s="37">
        <v>1</v>
      </c>
      <c r="U22" s="38"/>
      <c r="V22" s="37">
        <v>1</v>
      </c>
      <c r="W22" s="38"/>
      <c r="X22" s="37">
        <v>1</v>
      </c>
      <c r="Y22" s="38"/>
      <c r="Z22" s="37">
        <v>1</v>
      </c>
      <c r="AA22" s="38"/>
      <c r="AB22" s="37" t="s">
        <v>0</v>
      </c>
      <c r="AC22" s="38"/>
      <c r="AD22" s="37"/>
      <c r="AE22" s="38"/>
      <c r="AF22" s="37"/>
      <c r="AG22" s="38"/>
      <c r="AH22" s="37"/>
      <c r="AI22" s="38"/>
      <c r="AJ22" s="37"/>
      <c r="AK22" s="38"/>
      <c r="AL22" s="37"/>
      <c r="AM22" s="38"/>
      <c r="AN22" s="37"/>
      <c r="AO22" s="38"/>
    </row>
    <row r="23" spans="1:41" ht="33" customHeight="1" x14ac:dyDescent="0.25">
      <c r="A23" s="86"/>
      <c r="B23" s="14" t="s">
        <v>150</v>
      </c>
      <c r="C23" s="6" t="s">
        <v>77</v>
      </c>
      <c r="D23" s="52">
        <v>4</v>
      </c>
      <c r="E23" s="53"/>
      <c r="F23" s="52">
        <v>3</v>
      </c>
      <c r="G23" s="53"/>
      <c r="H23" s="52">
        <v>1</v>
      </c>
      <c r="I23" s="53"/>
      <c r="J23" s="52">
        <v>1</v>
      </c>
      <c r="K23" s="53"/>
      <c r="L23" s="47">
        <v>2</v>
      </c>
      <c r="M23" s="48"/>
      <c r="N23" s="47">
        <v>1</v>
      </c>
      <c r="O23" s="48"/>
      <c r="P23" s="47">
        <v>2</v>
      </c>
      <c r="Q23" s="48"/>
      <c r="R23" s="52">
        <v>2</v>
      </c>
      <c r="S23" s="53"/>
      <c r="T23" s="52">
        <v>1</v>
      </c>
      <c r="U23" s="53"/>
      <c r="V23" s="52">
        <v>1</v>
      </c>
      <c r="W23" s="53"/>
      <c r="X23" s="52">
        <v>1</v>
      </c>
      <c r="Y23" s="53"/>
      <c r="Z23" s="52">
        <v>1</v>
      </c>
      <c r="AA23" s="53"/>
      <c r="AB23" s="52"/>
      <c r="AC23" s="53"/>
      <c r="AD23" s="52"/>
      <c r="AE23" s="53"/>
      <c r="AF23" s="52"/>
      <c r="AG23" s="53"/>
      <c r="AH23" s="52"/>
      <c r="AI23" s="53"/>
      <c r="AJ23" s="52"/>
      <c r="AK23" s="53"/>
      <c r="AL23" s="52"/>
      <c r="AM23" s="53"/>
      <c r="AN23" s="52"/>
      <c r="AO23" s="53"/>
    </row>
    <row r="24" spans="1:41" ht="33" customHeight="1" x14ac:dyDescent="0.25">
      <c r="A24" s="39" t="s">
        <v>151</v>
      </c>
      <c r="B24" s="40"/>
      <c r="C24" s="21" t="s">
        <v>72</v>
      </c>
      <c r="D24" s="25">
        <f>SUM(D5,D8,D13)</f>
        <v>8</v>
      </c>
      <c r="E24" s="44">
        <f>SUM(D24:D26)</f>
        <v>40</v>
      </c>
      <c r="F24" s="25">
        <f>SUM(F8,F13)</f>
        <v>7</v>
      </c>
      <c r="G24" s="44">
        <f>SUM(F5:G23)</f>
        <v>37</v>
      </c>
      <c r="H24" s="25">
        <v>6</v>
      </c>
      <c r="I24" s="44">
        <v>38</v>
      </c>
      <c r="J24" s="25">
        <v>6</v>
      </c>
      <c r="K24" s="44">
        <v>42</v>
      </c>
      <c r="L24" s="25">
        <v>10</v>
      </c>
      <c r="M24" s="44">
        <v>43</v>
      </c>
      <c r="N24" s="25">
        <v>10</v>
      </c>
      <c r="O24" s="44">
        <v>44</v>
      </c>
      <c r="P24" s="25">
        <f>SUM(P5,P8,P13)</f>
        <v>8</v>
      </c>
      <c r="Q24" s="44">
        <v>42</v>
      </c>
      <c r="R24" s="25">
        <v>8</v>
      </c>
      <c r="S24" s="44">
        <v>44</v>
      </c>
      <c r="T24" s="25">
        <v>8</v>
      </c>
      <c r="U24" s="44">
        <v>35</v>
      </c>
      <c r="V24" s="25">
        <v>7</v>
      </c>
      <c r="W24" s="44">
        <v>41</v>
      </c>
      <c r="X24" s="25">
        <v>5</v>
      </c>
      <c r="Y24" s="44">
        <v>37</v>
      </c>
      <c r="Z24" s="25">
        <v>6</v>
      </c>
      <c r="AA24" s="44">
        <v>39</v>
      </c>
      <c r="AB24" s="25">
        <v>8</v>
      </c>
      <c r="AC24" s="44">
        <v>35</v>
      </c>
      <c r="AD24" s="25">
        <v>11</v>
      </c>
      <c r="AE24" s="44">
        <v>41</v>
      </c>
      <c r="AF24" s="25">
        <v>10</v>
      </c>
      <c r="AG24" s="44">
        <v>35</v>
      </c>
      <c r="AH24" s="25">
        <v>8</v>
      </c>
      <c r="AI24" s="44">
        <v>33</v>
      </c>
      <c r="AJ24" s="25">
        <v>9</v>
      </c>
      <c r="AK24" s="44">
        <v>29</v>
      </c>
      <c r="AL24" s="25">
        <v>5</v>
      </c>
      <c r="AM24" s="44">
        <v>24</v>
      </c>
      <c r="AN24" s="25">
        <v>5</v>
      </c>
      <c r="AO24" s="44">
        <v>21</v>
      </c>
    </row>
    <row r="25" spans="1:41" ht="33" customHeight="1" x14ac:dyDescent="0.25">
      <c r="A25" s="72"/>
      <c r="B25" s="73"/>
      <c r="C25" s="21" t="s">
        <v>79</v>
      </c>
      <c r="D25" s="25">
        <f>SUM(D6,D9,D14,D16,D19,D23)</f>
        <v>18</v>
      </c>
      <c r="E25" s="45"/>
      <c r="F25" s="25">
        <f>SUM(F6,F9,F14,F16,F19,F23)</f>
        <v>16</v>
      </c>
      <c r="G25" s="45"/>
      <c r="H25" s="25">
        <v>15</v>
      </c>
      <c r="I25" s="45"/>
      <c r="J25" s="25">
        <v>18</v>
      </c>
      <c r="K25" s="45"/>
      <c r="L25" s="25">
        <v>17</v>
      </c>
      <c r="M25" s="45"/>
      <c r="N25" s="25">
        <v>17</v>
      </c>
      <c r="O25" s="45"/>
      <c r="P25" s="25">
        <f>SUM(P6,P9,P11,P14,P15,P16,P18,P19,P21,P23)</f>
        <v>20</v>
      </c>
      <c r="Q25" s="45"/>
      <c r="R25" s="25">
        <v>24</v>
      </c>
      <c r="S25" s="45"/>
      <c r="T25" s="25">
        <v>17</v>
      </c>
      <c r="U25" s="45"/>
      <c r="V25" s="25">
        <v>23</v>
      </c>
      <c r="W25" s="45"/>
      <c r="X25" s="25">
        <v>21</v>
      </c>
      <c r="Y25" s="45"/>
      <c r="Z25" s="25">
        <v>22</v>
      </c>
      <c r="AA25" s="45"/>
      <c r="AB25" s="25">
        <v>20</v>
      </c>
      <c r="AC25" s="45"/>
      <c r="AD25" s="25">
        <v>26</v>
      </c>
      <c r="AE25" s="45"/>
      <c r="AF25" s="25">
        <v>21</v>
      </c>
      <c r="AG25" s="45"/>
      <c r="AH25" s="25">
        <v>17</v>
      </c>
      <c r="AI25" s="45"/>
      <c r="AJ25" s="25">
        <v>12</v>
      </c>
      <c r="AK25" s="45"/>
      <c r="AL25" s="25">
        <v>10</v>
      </c>
      <c r="AM25" s="45"/>
      <c r="AN25" s="25">
        <v>9</v>
      </c>
      <c r="AO25" s="45"/>
    </row>
    <row r="26" spans="1:41" ht="33" customHeight="1" x14ac:dyDescent="0.25">
      <c r="A26" s="74"/>
      <c r="B26" s="75"/>
      <c r="C26" s="21" t="s">
        <v>74</v>
      </c>
      <c r="D26" s="25">
        <f>SUM(D7,D10,D12,D17,D20,D22)</f>
        <v>14</v>
      </c>
      <c r="E26" s="46"/>
      <c r="F26" s="25">
        <f>SUM(F7,F10,F12,F20,F22)</f>
        <v>14</v>
      </c>
      <c r="G26" s="46"/>
      <c r="H26" s="25">
        <v>17</v>
      </c>
      <c r="I26" s="46"/>
      <c r="J26" s="25">
        <v>18</v>
      </c>
      <c r="K26" s="46"/>
      <c r="L26" s="25">
        <v>16</v>
      </c>
      <c r="M26" s="46"/>
      <c r="N26" s="25">
        <v>17</v>
      </c>
      <c r="O26" s="46"/>
      <c r="P26" s="25">
        <f>SUM(P7,P10,P12,P17,P20,P22)</f>
        <v>14</v>
      </c>
      <c r="Q26" s="46"/>
      <c r="R26" s="25">
        <v>12</v>
      </c>
      <c r="S26" s="46"/>
      <c r="T26" s="25">
        <v>10</v>
      </c>
      <c r="U26" s="46"/>
      <c r="V26" s="25">
        <v>11</v>
      </c>
      <c r="W26" s="46"/>
      <c r="X26" s="25">
        <v>11</v>
      </c>
      <c r="Y26" s="46"/>
      <c r="Z26" s="25">
        <v>11</v>
      </c>
      <c r="AA26" s="46"/>
      <c r="AB26" s="25">
        <v>7</v>
      </c>
      <c r="AC26" s="46"/>
      <c r="AD26" s="25">
        <v>4</v>
      </c>
      <c r="AE26" s="46"/>
      <c r="AF26" s="25">
        <v>4</v>
      </c>
      <c r="AG26" s="46"/>
      <c r="AH26" s="25">
        <v>8</v>
      </c>
      <c r="AI26" s="46"/>
      <c r="AJ26" s="25">
        <v>8</v>
      </c>
      <c r="AK26" s="46"/>
      <c r="AL26" s="25">
        <v>9</v>
      </c>
      <c r="AM26" s="46"/>
      <c r="AN26" s="25">
        <v>7</v>
      </c>
      <c r="AO26" s="46"/>
    </row>
    <row r="27" spans="1:41" ht="33" customHeight="1" x14ac:dyDescent="0.25">
      <c r="A27" s="97" t="s">
        <v>152</v>
      </c>
      <c r="B27" s="79" t="s">
        <v>153</v>
      </c>
      <c r="C27" s="5" t="s">
        <v>72</v>
      </c>
      <c r="D27" s="47">
        <v>4</v>
      </c>
      <c r="E27" s="48"/>
      <c r="F27" s="47">
        <v>4</v>
      </c>
      <c r="G27" s="48"/>
      <c r="H27" s="47">
        <v>4</v>
      </c>
      <c r="I27" s="48"/>
      <c r="J27" s="47">
        <v>5</v>
      </c>
      <c r="K27" s="48"/>
      <c r="L27" s="47">
        <v>7</v>
      </c>
      <c r="M27" s="48"/>
      <c r="N27" s="47">
        <v>8</v>
      </c>
      <c r="O27" s="48"/>
      <c r="P27" s="47">
        <v>7</v>
      </c>
      <c r="Q27" s="48"/>
      <c r="R27" s="47">
        <v>8</v>
      </c>
      <c r="S27" s="48"/>
      <c r="T27" s="47">
        <v>9</v>
      </c>
      <c r="U27" s="48"/>
      <c r="V27" s="47">
        <v>10</v>
      </c>
      <c r="W27" s="48"/>
      <c r="X27" s="47">
        <v>12</v>
      </c>
      <c r="Y27" s="48"/>
      <c r="Z27" s="47">
        <v>13</v>
      </c>
      <c r="AA27" s="48"/>
      <c r="AB27" s="47" t="s">
        <v>8</v>
      </c>
      <c r="AC27" s="48"/>
      <c r="AD27" s="47" t="s">
        <v>9</v>
      </c>
      <c r="AE27" s="48"/>
      <c r="AF27" s="47" t="s">
        <v>6</v>
      </c>
      <c r="AG27" s="48"/>
      <c r="AH27" s="47" t="s">
        <v>6</v>
      </c>
      <c r="AI27" s="48"/>
      <c r="AJ27" s="47" t="s">
        <v>9</v>
      </c>
      <c r="AK27" s="48"/>
      <c r="AL27" s="47" t="s">
        <v>10</v>
      </c>
      <c r="AM27" s="48"/>
      <c r="AN27" s="47" t="s">
        <v>11</v>
      </c>
      <c r="AO27" s="48"/>
    </row>
    <row r="28" spans="1:41" ht="33" customHeight="1" x14ac:dyDescent="0.25">
      <c r="A28" s="98"/>
      <c r="B28" s="80"/>
      <c r="C28" s="5" t="s">
        <v>73</v>
      </c>
      <c r="D28" s="47">
        <v>2</v>
      </c>
      <c r="E28" s="48"/>
      <c r="F28" s="47">
        <v>1</v>
      </c>
      <c r="G28" s="48"/>
      <c r="H28" s="47">
        <v>2</v>
      </c>
      <c r="I28" s="48"/>
      <c r="J28" s="47">
        <v>3</v>
      </c>
      <c r="K28" s="48"/>
      <c r="L28" s="47">
        <v>3</v>
      </c>
      <c r="M28" s="48"/>
      <c r="N28" s="47">
        <v>4</v>
      </c>
      <c r="O28" s="48"/>
      <c r="P28" s="47">
        <v>4</v>
      </c>
      <c r="Q28" s="48"/>
      <c r="R28" s="47">
        <v>4</v>
      </c>
      <c r="S28" s="48"/>
      <c r="T28" s="47">
        <v>6</v>
      </c>
      <c r="U28" s="48"/>
      <c r="V28" s="47">
        <v>4</v>
      </c>
      <c r="W28" s="48"/>
      <c r="X28" s="47">
        <v>3</v>
      </c>
      <c r="Y28" s="48"/>
      <c r="Z28" s="47">
        <v>4</v>
      </c>
      <c r="AA28" s="48"/>
      <c r="AB28" s="47" t="s">
        <v>4</v>
      </c>
      <c r="AC28" s="48"/>
      <c r="AD28" s="47" t="s">
        <v>3</v>
      </c>
      <c r="AE28" s="48"/>
      <c r="AF28" s="47" t="s">
        <v>0</v>
      </c>
      <c r="AG28" s="48"/>
      <c r="AH28" s="47" t="s">
        <v>3</v>
      </c>
      <c r="AI28" s="48"/>
      <c r="AJ28" s="47" t="s">
        <v>3</v>
      </c>
      <c r="AK28" s="48"/>
      <c r="AL28" s="47" t="s">
        <v>0</v>
      </c>
      <c r="AM28" s="48"/>
      <c r="AN28" s="47"/>
      <c r="AO28" s="48"/>
    </row>
    <row r="29" spans="1:41" ht="33" customHeight="1" x14ac:dyDescent="0.25">
      <c r="A29" s="98"/>
      <c r="B29" s="81"/>
      <c r="C29" s="5" t="s">
        <v>74</v>
      </c>
      <c r="D29" s="47">
        <v>6</v>
      </c>
      <c r="E29" s="48"/>
      <c r="F29" s="47">
        <v>8</v>
      </c>
      <c r="G29" s="48"/>
      <c r="H29" s="47">
        <v>10</v>
      </c>
      <c r="I29" s="48"/>
      <c r="J29" s="47">
        <v>10</v>
      </c>
      <c r="K29" s="48"/>
      <c r="L29" s="47">
        <v>10</v>
      </c>
      <c r="M29" s="48"/>
      <c r="N29" s="47">
        <v>10</v>
      </c>
      <c r="O29" s="48"/>
      <c r="P29" s="47">
        <v>10</v>
      </c>
      <c r="Q29" s="48"/>
      <c r="R29" s="47">
        <v>7</v>
      </c>
      <c r="S29" s="48"/>
      <c r="T29" s="47">
        <v>7</v>
      </c>
      <c r="U29" s="48"/>
      <c r="V29" s="47">
        <v>6</v>
      </c>
      <c r="W29" s="48"/>
      <c r="X29" s="47">
        <v>4</v>
      </c>
      <c r="Y29" s="48"/>
      <c r="Z29" s="47">
        <v>5</v>
      </c>
      <c r="AA29" s="48"/>
      <c r="AB29" s="47" t="s">
        <v>5</v>
      </c>
      <c r="AC29" s="48"/>
      <c r="AD29" s="47" t="s">
        <v>7</v>
      </c>
      <c r="AE29" s="48"/>
      <c r="AF29" s="47" t="s">
        <v>4</v>
      </c>
      <c r="AG29" s="48"/>
      <c r="AH29" s="47" t="s">
        <v>3</v>
      </c>
      <c r="AI29" s="48"/>
      <c r="AJ29" s="47" t="s">
        <v>1</v>
      </c>
      <c r="AK29" s="48"/>
      <c r="AL29" s="47" t="s">
        <v>0</v>
      </c>
      <c r="AM29" s="48"/>
      <c r="AN29" s="47"/>
      <c r="AO29" s="48"/>
    </row>
    <row r="30" spans="1:41" ht="49.5" customHeight="1" x14ac:dyDescent="0.25">
      <c r="A30" s="98"/>
      <c r="B30" s="13" t="s">
        <v>58</v>
      </c>
      <c r="C30" s="7" t="s">
        <v>72</v>
      </c>
      <c r="D30" s="37">
        <v>13</v>
      </c>
      <c r="E30" s="38"/>
      <c r="F30" s="37">
        <v>13</v>
      </c>
      <c r="G30" s="38"/>
      <c r="H30" s="37">
        <v>6</v>
      </c>
      <c r="I30" s="38"/>
      <c r="J30" s="37">
        <v>6</v>
      </c>
      <c r="K30" s="38"/>
      <c r="L30" s="37">
        <v>1</v>
      </c>
      <c r="M30" s="38"/>
      <c r="N30" s="37">
        <v>1</v>
      </c>
      <c r="O30" s="38"/>
      <c r="P30" s="37"/>
      <c r="Q30" s="38"/>
      <c r="R30" s="37"/>
      <c r="S30" s="38"/>
      <c r="T30" s="37"/>
      <c r="U30" s="38"/>
      <c r="V30" s="37"/>
      <c r="W30" s="38"/>
      <c r="X30" s="37"/>
      <c r="Y30" s="38"/>
      <c r="Z30" s="37"/>
      <c r="AA30" s="38"/>
      <c r="AB30" s="37" t="s">
        <v>0</v>
      </c>
      <c r="AC30" s="38"/>
      <c r="AD30" s="37" t="s">
        <v>0</v>
      </c>
      <c r="AE30" s="38"/>
      <c r="AF30" s="37" t="s">
        <v>0</v>
      </c>
      <c r="AG30" s="38"/>
      <c r="AH30" s="37" t="s">
        <v>1</v>
      </c>
      <c r="AI30" s="38"/>
      <c r="AJ30" s="37" t="s">
        <v>0</v>
      </c>
      <c r="AK30" s="38"/>
      <c r="AL30" s="37" t="s">
        <v>0</v>
      </c>
      <c r="AM30" s="38"/>
      <c r="AN30" s="37"/>
      <c r="AO30" s="38"/>
    </row>
    <row r="31" spans="1:41" ht="33" customHeight="1" x14ac:dyDescent="0.25">
      <c r="A31" s="98"/>
      <c r="B31" s="79" t="s">
        <v>154</v>
      </c>
      <c r="C31" s="5" t="s">
        <v>72</v>
      </c>
      <c r="D31" s="47">
        <v>3</v>
      </c>
      <c r="E31" s="48"/>
      <c r="F31" s="47">
        <v>3</v>
      </c>
      <c r="G31" s="48"/>
      <c r="H31" s="47">
        <v>8</v>
      </c>
      <c r="I31" s="48"/>
      <c r="J31" s="47">
        <v>8</v>
      </c>
      <c r="K31" s="48"/>
      <c r="L31" s="47">
        <v>10</v>
      </c>
      <c r="M31" s="48"/>
      <c r="N31" s="47">
        <v>10</v>
      </c>
      <c r="O31" s="48"/>
      <c r="P31" s="47">
        <v>11</v>
      </c>
      <c r="Q31" s="48"/>
      <c r="R31" s="47">
        <v>11</v>
      </c>
      <c r="S31" s="48"/>
      <c r="T31" s="47">
        <v>11</v>
      </c>
      <c r="U31" s="48"/>
      <c r="V31" s="47">
        <v>12</v>
      </c>
      <c r="W31" s="48"/>
      <c r="X31" s="47">
        <v>8</v>
      </c>
      <c r="Y31" s="48"/>
      <c r="Z31" s="47">
        <v>7</v>
      </c>
      <c r="AA31" s="48"/>
      <c r="AB31" s="47" t="s">
        <v>2</v>
      </c>
      <c r="AC31" s="48"/>
      <c r="AD31" s="47" t="s">
        <v>1</v>
      </c>
      <c r="AE31" s="48"/>
      <c r="AF31" s="47" t="s">
        <v>1</v>
      </c>
      <c r="AG31" s="48"/>
      <c r="AH31" s="47" t="s">
        <v>3</v>
      </c>
      <c r="AI31" s="48"/>
      <c r="AJ31" s="47" t="s">
        <v>2</v>
      </c>
      <c r="AK31" s="48"/>
      <c r="AL31" s="47" t="s">
        <v>2</v>
      </c>
      <c r="AM31" s="48"/>
      <c r="AN31" s="47" t="s">
        <v>2</v>
      </c>
      <c r="AO31" s="48"/>
    </row>
    <row r="32" spans="1:41" ht="33" customHeight="1" x14ac:dyDescent="0.25">
      <c r="A32" s="98"/>
      <c r="B32" s="80"/>
      <c r="C32" s="5" t="s">
        <v>73</v>
      </c>
      <c r="D32" s="47">
        <v>20</v>
      </c>
      <c r="E32" s="48"/>
      <c r="F32" s="47">
        <v>16</v>
      </c>
      <c r="G32" s="48"/>
      <c r="H32" s="47">
        <v>18</v>
      </c>
      <c r="I32" s="48"/>
      <c r="J32" s="47">
        <v>14</v>
      </c>
      <c r="K32" s="48"/>
      <c r="L32" s="47">
        <v>10</v>
      </c>
      <c r="M32" s="48"/>
      <c r="N32" s="47">
        <v>12</v>
      </c>
      <c r="O32" s="48"/>
      <c r="P32" s="47">
        <v>10</v>
      </c>
      <c r="Q32" s="48"/>
      <c r="R32" s="47">
        <v>9</v>
      </c>
      <c r="S32" s="48"/>
      <c r="T32" s="47">
        <v>12</v>
      </c>
      <c r="U32" s="48"/>
      <c r="V32" s="47">
        <v>10</v>
      </c>
      <c r="W32" s="48"/>
      <c r="X32" s="47">
        <v>13</v>
      </c>
      <c r="Y32" s="48"/>
      <c r="Z32" s="47">
        <v>11</v>
      </c>
      <c r="AA32" s="48"/>
      <c r="AB32" s="47" t="s">
        <v>7</v>
      </c>
      <c r="AC32" s="48"/>
      <c r="AD32" s="47" t="s">
        <v>9</v>
      </c>
      <c r="AE32" s="48"/>
      <c r="AF32" s="47" t="s">
        <v>9</v>
      </c>
      <c r="AG32" s="48"/>
      <c r="AH32" s="47" t="s">
        <v>2</v>
      </c>
      <c r="AI32" s="48"/>
      <c r="AJ32" s="47" t="s">
        <v>3</v>
      </c>
      <c r="AK32" s="48"/>
      <c r="AL32" s="47" t="s">
        <v>1</v>
      </c>
      <c r="AM32" s="48"/>
      <c r="AN32" s="47" t="s">
        <v>1</v>
      </c>
      <c r="AO32" s="48"/>
    </row>
    <row r="33" spans="1:41" ht="33" customHeight="1" x14ac:dyDescent="0.25">
      <c r="A33" s="98"/>
      <c r="B33" s="81"/>
      <c r="C33" s="5" t="s">
        <v>74</v>
      </c>
      <c r="D33" s="47">
        <v>25</v>
      </c>
      <c r="E33" s="48"/>
      <c r="F33" s="47">
        <v>26</v>
      </c>
      <c r="G33" s="48"/>
      <c r="H33" s="47">
        <v>24</v>
      </c>
      <c r="I33" s="48"/>
      <c r="J33" s="47">
        <v>24</v>
      </c>
      <c r="K33" s="48"/>
      <c r="L33" s="47">
        <v>23</v>
      </c>
      <c r="M33" s="48"/>
      <c r="N33" s="47">
        <v>25</v>
      </c>
      <c r="O33" s="48"/>
      <c r="P33" s="47">
        <v>25</v>
      </c>
      <c r="Q33" s="48"/>
      <c r="R33" s="47">
        <v>20</v>
      </c>
      <c r="S33" s="48"/>
      <c r="T33" s="47">
        <v>20</v>
      </c>
      <c r="U33" s="48"/>
      <c r="V33" s="47">
        <v>19</v>
      </c>
      <c r="W33" s="48"/>
      <c r="X33" s="47">
        <v>21</v>
      </c>
      <c r="Y33" s="48"/>
      <c r="Z33" s="47">
        <v>20</v>
      </c>
      <c r="AA33" s="48"/>
      <c r="AB33" s="47" t="s">
        <v>13</v>
      </c>
      <c r="AC33" s="48"/>
      <c r="AD33" s="47" t="s">
        <v>13</v>
      </c>
      <c r="AE33" s="48"/>
      <c r="AF33" s="47" t="s">
        <v>9</v>
      </c>
      <c r="AG33" s="48"/>
      <c r="AH33" s="47" t="s">
        <v>2</v>
      </c>
      <c r="AI33" s="48"/>
      <c r="AJ33" s="47" t="s">
        <v>1</v>
      </c>
      <c r="AK33" s="48"/>
      <c r="AL33" s="47" t="s">
        <v>1</v>
      </c>
      <c r="AM33" s="48"/>
      <c r="AN33" s="47" t="s">
        <v>3</v>
      </c>
      <c r="AO33" s="48"/>
    </row>
    <row r="34" spans="1:41" ht="33" customHeight="1" x14ac:dyDescent="0.25">
      <c r="A34" s="98"/>
      <c r="B34" s="77" t="s">
        <v>96</v>
      </c>
      <c r="C34" s="7" t="s">
        <v>72</v>
      </c>
      <c r="D34" s="37">
        <v>1</v>
      </c>
      <c r="E34" s="38"/>
      <c r="F34" s="37">
        <v>1</v>
      </c>
      <c r="G34" s="38"/>
      <c r="H34" s="37">
        <v>2</v>
      </c>
      <c r="I34" s="38"/>
      <c r="J34" s="37">
        <v>1</v>
      </c>
      <c r="K34" s="38"/>
      <c r="L34" s="37">
        <v>4</v>
      </c>
      <c r="M34" s="38"/>
      <c r="N34" s="37">
        <v>4</v>
      </c>
      <c r="O34" s="38"/>
      <c r="P34" s="37">
        <v>3</v>
      </c>
      <c r="Q34" s="38"/>
      <c r="R34" s="37">
        <v>3</v>
      </c>
      <c r="S34" s="38"/>
      <c r="T34" s="37">
        <v>3</v>
      </c>
      <c r="U34" s="38"/>
      <c r="V34" s="37">
        <v>3</v>
      </c>
      <c r="W34" s="38"/>
      <c r="X34" s="37">
        <v>2</v>
      </c>
      <c r="Y34" s="38"/>
      <c r="Z34" s="37">
        <v>2</v>
      </c>
      <c r="AA34" s="38"/>
      <c r="AB34" s="37" t="s">
        <v>0</v>
      </c>
      <c r="AC34" s="38"/>
      <c r="AD34" s="37" t="s">
        <v>1</v>
      </c>
      <c r="AE34" s="38"/>
      <c r="AF34" s="37" t="s">
        <v>0</v>
      </c>
      <c r="AG34" s="38"/>
      <c r="AH34" s="37" t="s">
        <v>0</v>
      </c>
      <c r="AI34" s="38"/>
      <c r="AJ34" s="37"/>
      <c r="AK34" s="38"/>
      <c r="AL34" s="37"/>
      <c r="AM34" s="38"/>
      <c r="AN34" s="37"/>
      <c r="AO34" s="38"/>
    </row>
    <row r="35" spans="1:41" ht="33" customHeight="1" x14ac:dyDescent="0.25">
      <c r="A35" s="98"/>
      <c r="B35" s="82"/>
      <c r="C35" s="7" t="s">
        <v>73</v>
      </c>
      <c r="D35" s="37">
        <v>3</v>
      </c>
      <c r="E35" s="38"/>
      <c r="F35" s="37">
        <v>1</v>
      </c>
      <c r="G35" s="38"/>
      <c r="H35" s="37"/>
      <c r="I35" s="38"/>
      <c r="J35" s="37">
        <v>2</v>
      </c>
      <c r="K35" s="38"/>
      <c r="L35" s="37">
        <v>4</v>
      </c>
      <c r="M35" s="38"/>
      <c r="N35" s="37">
        <v>4</v>
      </c>
      <c r="O35" s="38"/>
      <c r="P35" s="37">
        <v>5</v>
      </c>
      <c r="Q35" s="38"/>
      <c r="R35" s="37">
        <v>7</v>
      </c>
      <c r="S35" s="38"/>
      <c r="T35" s="37">
        <v>6</v>
      </c>
      <c r="U35" s="38"/>
      <c r="V35" s="37">
        <v>7</v>
      </c>
      <c r="W35" s="38"/>
      <c r="X35" s="37">
        <v>8</v>
      </c>
      <c r="Y35" s="38"/>
      <c r="Z35" s="37">
        <v>7</v>
      </c>
      <c r="AA35" s="38"/>
      <c r="AB35" s="37" t="s">
        <v>6</v>
      </c>
      <c r="AC35" s="38"/>
      <c r="AD35" s="37" t="s">
        <v>3</v>
      </c>
      <c r="AE35" s="38"/>
      <c r="AF35" s="37" t="s">
        <v>0</v>
      </c>
      <c r="AG35" s="38"/>
      <c r="AH35" s="37"/>
      <c r="AI35" s="38"/>
      <c r="AJ35" s="37" t="s">
        <v>0</v>
      </c>
      <c r="AK35" s="38"/>
      <c r="AL35" s="37" t="s">
        <v>0</v>
      </c>
      <c r="AM35" s="38"/>
      <c r="AN35" s="37" t="s">
        <v>0</v>
      </c>
      <c r="AO35" s="38"/>
    </row>
    <row r="36" spans="1:41" ht="33" customHeight="1" x14ac:dyDescent="0.25">
      <c r="A36" s="98"/>
      <c r="B36" s="78"/>
      <c r="C36" s="7" t="s">
        <v>74</v>
      </c>
      <c r="D36" s="37">
        <v>26</v>
      </c>
      <c r="E36" s="38"/>
      <c r="F36" s="37">
        <v>21</v>
      </c>
      <c r="G36" s="38"/>
      <c r="H36" s="37">
        <v>23</v>
      </c>
      <c r="I36" s="38"/>
      <c r="J36" s="37">
        <v>20</v>
      </c>
      <c r="K36" s="38"/>
      <c r="L36" s="37">
        <v>25</v>
      </c>
      <c r="M36" s="38"/>
      <c r="N36" s="37">
        <v>24</v>
      </c>
      <c r="O36" s="38"/>
      <c r="P36" s="37">
        <v>23</v>
      </c>
      <c r="Q36" s="38"/>
      <c r="R36" s="37">
        <v>20</v>
      </c>
      <c r="S36" s="38"/>
      <c r="T36" s="37">
        <v>23</v>
      </c>
      <c r="U36" s="38"/>
      <c r="V36" s="37">
        <v>26</v>
      </c>
      <c r="W36" s="38"/>
      <c r="X36" s="37">
        <v>23</v>
      </c>
      <c r="Y36" s="38"/>
      <c r="Z36" s="37">
        <v>24</v>
      </c>
      <c r="AA36" s="38"/>
      <c r="AB36" s="37" t="s">
        <v>14</v>
      </c>
      <c r="AC36" s="38"/>
      <c r="AD36" s="37" t="s">
        <v>10</v>
      </c>
      <c r="AE36" s="38"/>
      <c r="AF36" s="37" t="s">
        <v>9</v>
      </c>
      <c r="AG36" s="38"/>
      <c r="AH36" s="37" t="s">
        <v>10</v>
      </c>
      <c r="AI36" s="38"/>
      <c r="AJ36" s="37" t="s">
        <v>4</v>
      </c>
      <c r="AK36" s="38"/>
      <c r="AL36" s="37" t="s">
        <v>4</v>
      </c>
      <c r="AM36" s="38"/>
      <c r="AN36" s="37" t="s">
        <v>7</v>
      </c>
      <c r="AO36" s="38"/>
    </row>
    <row r="37" spans="1:41" ht="33" customHeight="1" x14ac:dyDescent="0.25">
      <c r="A37" s="98"/>
      <c r="B37" s="79" t="s">
        <v>155</v>
      </c>
      <c r="C37" s="5" t="s">
        <v>79</v>
      </c>
      <c r="D37" s="47">
        <v>10</v>
      </c>
      <c r="E37" s="48"/>
      <c r="F37" s="47">
        <v>13</v>
      </c>
      <c r="G37" s="48"/>
      <c r="H37" s="47">
        <v>6</v>
      </c>
      <c r="I37" s="48"/>
      <c r="J37" s="47">
        <v>6</v>
      </c>
      <c r="K37" s="48"/>
      <c r="L37" s="47">
        <v>4</v>
      </c>
      <c r="M37" s="48"/>
      <c r="N37" s="47">
        <v>5</v>
      </c>
      <c r="O37" s="48"/>
      <c r="P37" s="47">
        <v>6</v>
      </c>
      <c r="Q37" s="48"/>
      <c r="R37" s="47">
        <v>7</v>
      </c>
      <c r="S37" s="48"/>
      <c r="T37" s="47">
        <v>8</v>
      </c>
      <c r="U37" s="48"/>
      <c r="V37" s="47">
        <v>7</v>
      </c>
      <c r="W37" s="48"/>
      <c r="X37" s="47">
        <v>6</v>
      </c>
      <c r="Y37" s="48"/>
      <c r="Z37" s="47">
        <v>6</v>
      </c>
      <c r="AA37" s="48"/>
      <c r="AB37" s="47" t="s">
        <v>4</v>
      </c>
      <c r="AC37" s="48"/>
      <c r="AD37" s="47" t="s">
        <v>4</v>
      </c>
      <c r="AE37" s="48"/>
      <c r="AF37" s="47" t="s">
        <v>2</v>
      </c>
      <c r="AG37" s="48"/>
      <c r="AH37" s="47" t="s">
        <v>4</v>
      </c>
      <c r="AI37" s="48"/>
      <c r="AJ37" s="47" t="s">
        <v>2</v>
      </c>
      <c r="AK37" s="48"/>
      <c r="AL37" s="47" t="s">
        <v>4</v>
      </c>
      <c r="AM37" s="48"/>
      <c r="AN37" s="47" t="s">
        <v>3</v>
      </c>
      <c r="AO37" s="48"/>
    </row>
    <row r="38" spans="1:41" ht="33" customHeight="1" x14ac:dyDescent="0.25">
      <c r="A38" s="98"/>
      <c r="B38" s="81"/>
      <c r="C38" s="5" t="s">
        <v>74</v>
      </c>
      <c r="D38" s="47">
        <v>16</v>
      </c>
      <c r="E38" s="48"/>
      <c r="F38" s="47">
        <v>18</v>
      </c>
      <c r="G38" s="48"/>
      <c r="H38" s="47">
        <v>18</v>
      </c>
      <c r="I38" s="48"/>
      <c r="J38" s="47">
        <v>19</v>
      </c>
      <c r="K38" s="48"/>
      <c r="L38" s="47">
        <v>26</v>
      </c>
      <c r="M38" s="48"/>
      <c r="N38" s="47">
        <v>20</v>
      </c>
      <c r="O38" s="48"/>
      <c r="P38" s="47">
        <v>21</v>
      </c>
      <c r="Q38" s="48"/>
      <c r="R38" s="47">
        <v>22</v>
      </c>
      <c r="S38" s="48"/>
      <c r="T38" s="47">
        <v>21</v>
      </c>
      <c r="U38" s="48"/>
      <c r="V38" s="47">
        <v>21</v>
      </c>
      <c r="W38" s="48"/>
      <c r="X38" s="47">
        <v>25</v>
      </c>
      <c r="Y38" s="48"/>
      <c r="Z38" s="47">
        <v>22</v>
      </c>
      <c r="AA38" s="48"/>
      <c r="AB38" s="47" t="s">
        <v>14</v>
      </c>
      <c r="AC38" s="48"/>
      <c r="AD38" s="47" t="s">
        <v>15</v>
      </c>
      <c r="AE38" s="48"/>
      <c r="AF38" s="47" t="s">
        <v>11</v>
      </c>
      <c r="AG38" s="48"/>
      <c r="AH38" s="47" t="s">
        <v>9</v>
      </c>
      <c r="AI38" s="48"/>
      <c r="AJ38" s="47" t="s">
        <v>8</v>
      </c>
      <c r="AK38" s="48"/>
      <c r="AL38" s="47" t="s">
        <v>7</v>
      </c>
      <c r="AM38" s="48"/>
      <c r="AN38" s="47" t="s">
        <v>7</v>
      </c>
      <c r="AO38" s="48"/>
    </row>
    <row r="39" spans="1:41" ht="33" customHeight="1" x14ac:dyDescent="0.25">
      <c r="A39" s="98"/>
      <c r="B39" s="77" t="s">
        <v>156</v>
      </c>
      <c r="C39" s="7" t="s">
        <v>72</v>
      </c>
      <c r="D39" s="37">
        <v>2</v>
      </c>
      <c r="E39" s="38"/>
      <c r="F39" s="37">
        <v>2</v>
      </c>
      <c r="G39" s="38"/>
      <c r="H39" s="37">
        <v>3</v>
      </c>
      <c r="I39" s="38"/>
      <c r="J39" s="37">
        <v>3</v>
      </c>
      <c r="K39" s="38"/>
      <c r="L39" s="37">
        <v>4</v>
      </c>
      <c r="M39" s="38"/>
      <c r="N39" s="37">
        <v>4</v>
      </c>
      <c r="O39" s="38"/>
      <c r="P39" s="37">
        <v>4</v>
      </c>
      <c r="Q39" s="38"/>
      <c r="R39" s="37">
        <v>3</v>
      </c>
      <c r="S39" s="38"/>
      <c r="T39" s="37">
        <v>2</v>
      </c>
      <c r="U39" s="38"/>
      <c r="V39" s="37">
        <v>3</v>
      </c>
      <c r="W39" s="38"/>
      <c r="X39" s="37">
        <v>1</v>
      </c>
      <c r="Y39" s="38"/>
      <c r="Z39" s="37">
        <v>2</v>
      </c>
      <c r="AA39" s="38"/>
      <c r="AB39" s="37"/>
      <c r="AC39" s="38"/>
      <c r="AD39" s="37"/>
      <c r="AE39" s="38"/>
      <c r="AF39" s="37" t="s">
        <v>1</v>
      </c>
      <c r="AG39" s="38"/>
      <c r="AH39" s="37" t="s">
        <v>3</v>
      </c>
      <c r="AI39" s="38"/>
      <c r="AJ39" s="37" t="s">
        <v>2</v>
      </c>
      <c r="AK39" s="38"/>
      <c r="AL39" s="37" t="s">
        <v>2</v>
      </c>
      <c r="AM39" s="38"/>
      <c r="AN39" s="37" t="s">
        <v>2</v>
      </c>
      <c r="AO39" s="38"/>
    </row>
    <row r="40" spans="1:41" ht="33" customHeight="1" x14ac:dyDescent="0.25">
      <c r="A40" s="98"/>
      <c r="B40" s="82"/>
      <c r="C40" s="7" t="s">
        <v>73</v>
      </c>
      <c r="D40" s="37">
        <v>6</v>
      </c>
      <c r="E40" s="38"/>
      <c r="F40" s="37">
        <v>8</v>
      </c>
      <c r="G40" s="38"/>
      <c r="H40" s="37">
        <v>9</v>
      </c>
      <c r="I40" s="38"/>
      <c r="J40" s="37">
        <v>7</v>
      </c>
      <c r="K40" s="38"/>
      <c r="L40" s="37">
        <v>8</v>
      </c>
      <c r="M40" s="38"/>
      <c r="N40" s="37">
        <v>7</v>
      </c>
      <c r="O40" s="38"/>
      <c r="P40" s="37">
        <v>3</v>
      </c>
      <c r="Q40" s="38"/>
      <c r="R40" s="37">
        <v>2</v>
      </c>
      <c r="S40" s="38"/>
      <c r="T40" s="37">
        <v>4</v>
      </c>
      <c r="U40" s="38"/>
      <c r="V40" s="37">
        <v>4</v>
      </c>
      <c r="W40" s="38"/>
      <c r="X40" s="37">
        <v>3</v>
      </c>
      <c r="Y40" s="38"/>
      <c r="Z40" s="37">
        <v>2</v>
      </c>
      <c r="AA40" s="38"/>
      <c r="AB40" s="37" t="s">
        <v>0</v>
      </c>
      <c r="AC40" s="38"/>
      <c r="AD40" s="37" t="s">
        <v>1</v>
      </c>
      <c r="AE40" s="38"/>
      <c r="AF40" s="37" t="s">
        <v>3</v>
      </c>
      <c r="AG40" s="38"/>
      <c r="AH40" s="37" t="s">
        <v>0</v>
      </c>
      <c r="AI40" s="38"/>
      <c r="AJ40" s="37" t="s">
        <v>1</v>
      </c>
      <c r="AK40" s="38"/>
      <c r="AL40" s="37" t="s">
        <v>1</v>
      </c>
      <c r="AM40" s="38"/>
      <c r="AN40" s="37"/>
      <c r="AO40" s="38"/>
    </row>
    <row r="41" spans="1:41" ht="33" customHeight="1" x14ac:dyDescent="0.25">
      <c r="A41" s="98"/>
      <c r="B41" s="82"/>
      <c r="C41" s="10" t="s">
        <v>74</v>
      </c>
      <c r="D41" s="37">
        <v>5</v>
      </c>
      <c r="E41" s="38"/>
      <c r="F41" s="37">
        <v>4</v>
      </c>
      <c r="G41" s="38"/>
      <c r="H41" s="37">
        <v>3</v>
      </c>
      <c r="I41" s="38"/>
      <c r="J41" s="37">
        <v>7</v>
      </c>
      <c r="K41" s="38"/>
      <c r="L41" s="37">
        <v>11</v>
      </c>
      <c r="M41" s="38"/>
      <c r="N41" s="37">
        <v>11</v>
      </c>
      <c r="O41" s="38"/>
      <c r="P41" s="37">
        <v>12</v>
      </c>
      <c r="Q41" s="38"/>
      <c r="R41" s="37">
        <v>10</v>
      </c>
      <c r="S41" s="38"/>
      <c r="T41" s="37">
        <v>11</v>
      </c>
      <c r="U41" s="38"/>
      <c r="V41" s="37">
        <v>12</v>
      </c>
      <c r="W41" s="38"/>
      <c r="X41" s="37">
        <v>11</v>
      </c>
      <c r="Y41" s="38"/>
      <c r="Z41" s="37">
        <v>10</v>
      </c>
      <c r="AA41" s="38"/>
      <c r="AB41" s="37" t="s">
        <v>5</v>
      </c>
      <c r="AC41" s="38"/>
      <c r="AD41" s="37" t="s">
        <v>4</v>
      </c>
      <c r="AE41" s="38"/>
      <c r="AF41" s="37" t="s">
        <v>1</v>
      </c>
      <c r="AG41" s="38"/>
      <c r="AH41" s="37" t="s">
        <v>1</v>
      </c>
      <c r="AI41" s="38"/>
      <c r="AJ41" s="37" t="s">
        <v>1</v>
      </c>
      <c r="AK41" s="38"/>
      <c r="AL41" s="37" t="s">
        <v>3</v>
      </c>
      <c r="AM41" s="38"/>
      <c r="AN41" s="37" t="s">
        <v>3</v>
      </c>
      <c r="AO41" s="38"/>
    </row>
    <row r="42" spans="1:41" ht="33" customHeight="1" x14ac:dyDescent="0.25">
      <c r="A42" s="98"/>
      <c r="B42" s="101" t="s">
        <v>157</v>
      </c>
      <c r="C42" s="102" t="s">
        <v>77</v>
      </c>
      <c r="D42" s="105"/>
      <c r="E42" s="53"/>
      <c r="F42" s="52">
        <v>2</v>
      </c>
      <c r="G42" s="53"/>
      <c r="H42" s="52">
        <v>4</v>
      </c>
      <c r="I42" s="53"/>
      <c r="J42" s="52">
        <v>4</v>
      </c>
      <c r="K42" s="53"/>
      <c r="L42" s="47">
        <v>5</v>
      </c>
      <c r="M42" s="48"/>
      <c r="N42" s="47">
        <v>4</v>
      </c>
      <c r="O42" s="48"/>
      <c r="P42" s="47">
        <v>3</v>
      </c>
      <c r="Q42" s="48"/>
      <c r="R42" s="52">
        <v>2</v>
      </c>
      <c r="S42" s="53"/>
      <c r="T42" s="52">
        <v>1</v>
      </c>
      <c r="U42" s="53"/>
      <c r="V42" s="52">
        <v>2</v>
      </c>
      <c r="W42" s="53"/>
      <c r="X42" s="52">
        <v>3</v>
      </c>
      <c r="Y42" s="53"/>
      <c r="Z42" s="52">
        <v>2</v>
      </c>
      <c r="AA42" s="53"/>
      <c r="AB42" s="52"/>
      <c r="AC42" s="53"/>
      <c r="AD42" s="52"/>
      <c r="AE42" s="53"/>
      <c r="AF42" s="52"/>
      <c r="AG42" s="53"/>
      <c r="AH42" s="52"/>
      <c r="AI42" s="53"/>
      <c r="AJ42" s="52"/>
      <c r="AK42" s="53"/>
      <c r="AL42" s="52"/>
      <c r="AM42" s="53"/>
      <c r="AN42" s="52"/>
      <c r="AO42" s="53"/>
    </row>
    <row r="43" spans="1:41" ht="33" customHeight="1" x14ac:dyDescent="0.25">
      <c r="A43" s="99"/>
      <c r="B43" s="101" t="s">
        <v>157</v>
      </c>
      <c r="C43" s="103" t="s">
        <v>74</v>
      </c>
      <c r="D43" s="105">
        <v>1</v>
      </c>
      <c r="E43" s="53"/>
      <c r="F43" s="32"/>
      <c r="G43" s="95"/>
      <c r="H43" s="32"/>
      <c r="I43" s="95"/>
      <c r="J43" s="32"/>
      <c r="K43" s="95"/>
      <c r="L43" s="31"/>
      <c r="M43" s="96"/>
      <c r="N43" s="31"/>
      <c r="O43" s="96"/>
      <c r="P43" s="31"/>
      <c r="Q43" s="96"/>
      <c r="R43" s="32"/>
      <c r="S43" s="95"/>
      <c r="T43" s="32"/>
      <c r="U43" s="95"/>
      <c r="V43" s="32"/>
      <c r="W43" s="95"/>
      <c r="X43" s="32"/>
      <c r="Y43" s="95"/>
      <c r="Z43" s="32"/>
      <c r="AA43" s="95"/>
      <c r="AB43" s="32"/>
      <c r="AC43" s="95"/>
      <c r="AD43" s="32"/>
      <c r="AE43" s="95"/>
      <c r="AF43" s="32"/>
      <c r="AG43" s="95"/>
      <c r="AH43" s="32"/>
      <c r="AI43" s="95"/>
      <c r="AJ43" s="32"/>
      <c r="AK43" s="95"/>
      <c r="AL43" s="32"/>
      <c r="AM43" s="95"/>
      <c r="AN43" s="32"/>
      <c r="AO43" s="95"/>
    </row>
    <row r="44" spans="1:41" ht="33" customHeight="1" x14ac:dyDescent="0.25">
      <c r="A44" s="39" t="s">
        <v>158</v>
      </c>
      <c r="B44" s="73"/>
      <c r="C44" s="100" t="s">
        <v>72</v>
      </c>
      <c r="D44" s="25">
        <f>SUM(D27,D30,D31,D34,D39)</f>
        <v>23</v>
      </c>
      <c r="E44" s="44">
        <f>SUM(D44:D46)</f>
        <v>143</v>
      </c>
      <c r="F44" s="25">
        <f>SUM(F27,F30,F31,F34,F39)</f>
        <v>23</v>
      </c>
      <c r="G44" s="44">
        <f>SUM(F27:G42)</f>
        <v>141</v>
      </c>
      <c r="H44" s="25">
        <v>23</v>
      </c>
      <c r="I44" s="44">
        <v>140</v>
      </c>
      <c r="J44" s="25">
        <v>23</v>
      </c>
      <c r="K44" s="44">
        <v>139</v>
      </c>
      <c r="L44" s="25">
        <v>26</v>
      </c>
      <c r="M44" s="44">
        <v>155</v>
      </c>
      <c r="N44" s="25">
        <v>27</v>
      </c>
      <c r="O44" s="44">
        <v>153</v>
      </c>
      <c r="P44" s="25">
        <f>SUM(P27,P30,P31,P34,P39)</f>
        <v>25</v>
      </c>
      <c r="Q44" s="44">
        <v>147</v>
      </c>
      <c r="R44" s="25">
        <v>25</v>
      </c>
      <c r="S44" s="44">
        <v>135</v>
      </c>
      <c r="T44" s="25">
        <v>25</v>
      </c>
      <c r="U44" s="44">
        <v>144</v>
      </c>
      <c r="V44" s="25">
        <v>28</v>
      </c>
      <c r="W44" s="44">
        <v>146</v>
      </c>
      <c r="X44" s="25">
        <v>23</v>
      </c>
      <c r="Y44" s="44">
        <v>143</v>
      </c>
      <c r="Z44" s="25">
        <v>24</v>
      </c>
      <c r="AA44" s="44">
        <v>137</v>
      </c>
      <c r="AB44" s="25">
        <v>16</v>
      </c>
      <c r="AC44" s="44">
        <v>106</v>
      </c>
      <c r="AD44" s="25">
        <v>14</v>
      </c>
      <c r="AE44" s="44">
        <v>87</v>
      </c>
      <c r="AF44" s="25">
        <v>14</v>
      </c>
      <c r="AG44" s="44">
        <v>69</v>
      </c>
      <c r="AH44" s="25">
        <v>17</v>
      </c>
      <c r="AI44" s="44">
        <v>59</v>
      </c>
      <c r="AJ44" s="25">
        <v>18</v>
      </c>
      <c r="AK44" s="44">
        <v>52</v>
      </c>
      <c r="AL44" s="25">
        <v>20</v>
      </c>
      <c r="AM44" s="44">
        <v>48</v>
      </c>
      <c r="AN44" s="25">
        <v>20</v>
      </c>
      <c r="AO44" s="44">
        <v>44</v>
      </c>
    </row>
    <row r="45" spans="1:41" ht="33" customHeight="1" x14ac:dyDescent="0.25">
      <c r="A45" s="72"/>
      <c r="B45" s="73"/>
      <c r="C45" s="21" t="s">
        <v>73</v>
      </c>
      <c r="D45" s="25">
        <f>SUM(D28,D32,D35,D37,D40)</f>
        <v>41</v>
      </c>
      <c r="E45" s="45"/>
      <c r="F45" s="25">
        <f>SUM(F28,F32,F35,F37,F40,F42)</f>
        <v>41</v>
      </c>
      <c r="G45" s="45"/>
      <c r="H45" s="25">
        <v>39</v>
      </c>
      <c r="I45" s="45"/>
      <c r="J45" s="25">
        <v>36</v>
      </c>
      <c r="K45" s="45"/>
      <c r="L45" s="25">
        <v>34</v>
      </c>
      <c r="M45" s="45"/>
      <c r="N45" s="25">
        <v>36</v>
      </c>
      <c r="O45" s="45"/>
      <c r="P45" s="25">
        <f>SUM(P28,P32,P35,P37,P40,P42)</f>
        <v>31</v>
      </c>
      <c r="Q45" s="45"/>
      <c r="R45" s="25">
        <v>31</v>
      </c>
      <c r="S45" s="45"/>
      <c r="T45" s="25">
        <v>37</v>
      </c>
      <c r="U45" s="45"/>
      <c r="V45" s="25">
        <v>34</v>
      </c>
      <c r="W45" s="45"/>
      <c r="X45" s="25">
        <v>36</v>
      </c>
      <c r="Y45" s="45"/>
      <c r="Z45" s="25">
        <v>32</v>
      </c>
      <c r="AA45" s="45"/>
      <c r="AB45" s="25">
        <v>25</v>
      </c>
      <c r="AC45" s="45"/>
      <c r="AD45" s="25">
        <v>22</v>
      </c>
      <c r="AE45" s="45"/>
      <c r="AF45" s="25">
        <v>18</v>
      </c>
      <c r="AG45" s="45"/>
      <c r="AH45" s="25">
        <v>13</v>
      </c>
      <c r="AI45" s="45"/>
      <c r="AJ45" s="25">
        <v>13</v>
      </c>
      <c r="AK45" s="45"/>
      <c r="AL45" s="25">
        <v>11</v>
      </c>
      <c r="AM45" s="45"/>
      <c r="AN45" s="25">
        <v>6</v>
      </c>
      <c r="AO45" s="45"/>
    </row>
    <row r="46" spans="1:41" ht="33" customHeight="1" x14ac:dyDescent="0.25">
      <c r="A46" s="74"/>
      <c r="B46" s="75"/>
      <c r="C46" s="21" t="s">
        <v>74</v>
      </c>
      <c r="D46" s="25">
        <f>SUM(D29,D33,D36,D38,D41,D43)</f>
        <v>79</v>
      </c>
      <c r="E46" s="46"/>
      <c r="F46" s="25">
        <f>SUM(F29,F33,F36,F38,F41)</f>
        <v>77</v>
      </c>
      <c r="G46" s="46"/>
      <c r="H46" s="25">
        <v>78</v>
      </c>
      <c r="I46" s="46"/>
      <c r="J46" s="25">
        <v>80</v>
      </c>
      <c r="K46" s="46"/>
      <c r="L46" s="25">
        <v>95</v>
      </c>
      <c r="M46" s="46"/>
      <c r="N46" s="25">
        <v>90</v>
      </c>
      <c r="O46" s="46"/>
      <c r="P46" s="25">
        <f>SUM(P29,P33,P36,P38,P41)</f>
        <v>91</v>
      </c>
      <c r="Q46" s="46"/>
      <c r="R46" s="25">
        <v>79</v>
      </c>
      <c r="S46" s="46"/>
      <c r="T46" s="25">
        <v>82</v>
      </c>
      <c r="U46" s="46"/>
      <c r="V46" s="25">
        <v>84</v>
      </c>
      <c r="W46" s="46"/>
      <c r="X46" s="25">
        <v>84</v>
      </c>
      <c r="Y46" s="46"/>
      <c r="Z46" s="25">
        <v>81</v>
      </c>
      <c r="AA46" s="46"/>
      <c r="AB46" s="25">
        <v>65</v>
      </c>
      <c r="AC46" s="46"/>
      <c r="AD46" s="25">
        <v>51</v>
      </c>
      <c r="AE46" s="46"/>
      <c r="AF46" s="25">
        <v>37</v>
      </c>
      <c r="AG46" s="46"/>
      <c r="AH46" s="25">
        <v>29</v>
      </c>
      <c r="AI46" s="46"/>
      <c r="AJ46" s="25">
        <v>21</v>
      </c>
      <c r="AK46" s="46"/>
      <c r="AL46" s="25">
        <v>17</v>
      </c>
      <c r="AM46" s="46"/>
      <c r="AN46" s="25">
        <v>18</v>
      </c>
      <c r="AO46" s="46"/>
    </row>
    <row r="47" spans="1:41" ht="33" customHeight="1" x14ac:dyDescent="0.25">
      <c r="A47" s="56" t="s">
        <v>159</v>
      </c>
      <c r="B47" s="62" t="s">
        <v>160</v>
      </c>
      <c r="C47" s="5" t="s">
        <v>73</v>
      </c>
      <c r="D47" s="47">
        <v>4</v>
      </c>
      <c r="E47" s="48"/>
      <c r="F47" s="47">
        <v>3</v>
      </c>
      <c r="G47" s="48"/>
      <c r="H47" s="47">
        <v>1</v>
      </c>
      <c r="I47" s="48"/>
      <c r="J47" s="47">
        <v>1</v>
      </c>
      <c r="K47" s="48"/>
      <c r="L47" s="47">
        <v>2</v>
      </c>
      <c r="M47" s="48"/>
      <c r="N47" s="47">
        <v>2</v>
      </c>
      <c r="O47" s="48"/>
      <c r="P47" s="47">
        <v>2</v>
      </c>
      <c r="Q47" s="48"/>
      <c r="R47" s="47">
        <v>2</v>
      </c>
      <c r="S47" s="48"/>
      <c r="T47" s="47">
        <v>2</v>
      </c>
      <c r="U47" s="48"/>
      <c r="V47" s="47">
        <v>1</v>
      </c>
      <c r="W47" s="48"/>
      <c r="X47" s="47"/>
      <c r="Y47" s="48"/>
      <c r="Z47" s="47">
        <v>1</v>
      </c>
      <c r="AA47" s="48"/>
      <c r="AB47" s="47" t="s">
        <v>0</v>
      </c>
      <c r="AC47" s="48"/>
      <c r="AD47" s="47" t="s">
        <v>0</v>
      </c>
      <c r="AE47" s="48"/>
      <c r="AF47" s="47" t="s">
        <v>1</v>
      </c>
      <c r="AG47" s="48"/>
      <c r="AH47" s="47" t="s">
        <v>1</v>
      </c>
      <c r="AI47" s="48"/>
      <c r="AJ47" s="47" t="s">
        <v>0</v>
      </c>
      <c r="AK47" s="48"/>
      <c r="AL47" s="47" t="s">
        <v>0</v>
      </c>
      <c r="AM47" s="48"/>
      <c r="AN47" s="47" t="s">
        <v>3</v>
      </c>
      <c r="AO47" s="48"/>
    </row>
    <row r="48" spans="1:41" ht="33" customHeight="1" x14ac:dyDescent="0.25">
      <c r="A48" s="57"/>
      <c r="B48" s="64"/>
      <c r="C48" s="5" t="s">
        <v>74</v>
      </c>
      <c r="D48" s="47">
        <v>4</v>
      </c>
      <c r="E48" s="48"/>
      <c r="F48" s="47">
        <v>6</v>
      </c>
      <c r="G48" s="48"/>
      <c r="H48" s="47">
        <v>9</v>
      </c>
      <c r="I48" s="48"/>
      <c r="J48" s="47">
        <v>10</v>
      </c>
      <c r="K48" s="48"/>
      <c r="L48" s="47">
        <v>10</v>
      </c>
      <c r="M48" s="48"/>
      <c r="N48" s="47">
        <v>8</v>
      </c>
      <c r="O48" s="48"/>
      <c r="P48" s="47">
        <v>8</v>
      </c>
      <c r="Q48" s="48"/>
      <c r="R48" s="47">
        <v>6</v>
      </c>
      <c r="S48" s="48"/>
      <c r="T48" s="47">
        <v>7</v>
      </c>
      <c r="U48" s="48"/>
      <c r="V48" s="47">
        <v>9</v>
      </c>
      <c r="W48" s="48"/>
      <c r="X48" s="47">
        <v>9</v>
      </c>
      <c r="Y48" s="48"/>
      <c r="Z48" s="47">
        <v>7</v>
      </c>
      <c r="AA48" s="48"/>
      <c r="AB48" s="47" t="s">
        <v>5</v>
      </c>
      <c r="AC48" s="48"/>
      <c r="AD48" s="47" t="s">
        <v>5</v>
      </c>
      <c r="AE48" s="48"/>
      <c r="AF48" s="47" t="s">
        <v>7</v>
      </c>
      <c r="AG48" s="48"/>
      <c r="AH48" s="47" t="s">
        <v>2</v>
      </c>
      <c r="AI48" s="48"/>
      <c r="AJ48" s="47" t="s">
        <v>2</v>
      </c>
      <c r="AK48" s="48"/>
      <c r="AL48" s="47" t="s">
        <v>0</v>
      </c>
      <c r="AM48" s="48"/>
      <c r="AN48" s="47" t="s">
        <v>0</v>
      </c>
      <c r="AO48" s="48"/>
    </row>
    <row r="49" spans="1:41" ht="33" customHeight="1" x14ac:dyDescent="0.25">
      <c r="A49" s="57"/>
      <c r="B49" s="59" t="s">
        <v>97</v>
      </c>
      <c r="C49" s="7" t="s">
        <v>73</v>
      </c>
      <c r="D49" s="37"/>
      <c r="E49" s="38"/>
      <c r="F49" s="37">
        <v>1</v>
      </c>
      <c r="G49" s="38"/>
      <c r="H49" s="37"/>
      <c r="I49" s="38"/>
      <c r="J49" s="37"/>
      <c r="K49" s="38"/>
      <c r="L49" s="37"/>
      <c r="M49" s="38"/>
      <c r="N49" s="37">
        <v>3</v>
      </c>
      <c r="O49" s="38"/>
      <c r="P49" s="37">
        <v>1</v>
      </c>
      <c r="Q49" s="38"/>
      <c r="R49" s="37">
        <v>1</v>
      </c>
      <c r="S49" s="38"/>
      <c r="T49" s="37">
        <v>1</v>
      </c>
      <c r="U49" s="38"/>
      <c r="V49" s="37">
        <v>1</v>
      </c>
      <c r="W49" s="38"/>
      <c r="X49" s="37">
        <v>1</v>
      </c>
      <c r="Y49" s="38"/>
      <c r="Z49" s="37">
        <v>2</v>
      </c>
      <c r="AA49" s="38"/>
      <c r="AB49" s="37" t="s">
        <v>1</v>
      </c>
      <c r="AC49" s="38"/>
      <c r="AD49" s="37" t="s">
        <v>0</v>
      </c>
      <c r="AE49" s="38"/>
      <c r="AF49" s="37"/>
      <c r="AG49" s="38"/>
      <c r="AH49" s="37" t="s">
        <v>0</v>
      </c>
      <c r="AI49" s="38"/>
      <c r="AJ49" s="37"/>
      <c r="AK49" s="38"/>
      <c r="AL49" s="37" t="s">
        <v>0</v>
      </c>
      <c r="AM49" s="38"/>
      <c r="AN49" s="37" t="s">
        <v>3</v>
      </c>
      <c r="AO49" s="38"/>
    </row>
    <row r="50" spans="1:41" ht="33" customHeight="1" x14ac:dyDescent="0.25">
      <c r="A50" s="57"/>
      <c r="B50" s="61"/>
      <c r="C50" s="7" t="s">
        <v>74</v>
      </c>
      <c r="D50" s="37">
        <v>6</v>
      </c>
      <c r="E50" s="38"/>
      <c r="F50" s="37">
        <v>7</v>
      </c>
      <c r="G50" s="38"/>
      <c r="H50" s="37">
        <v>7</v>
      </c>
      <c r="I50" s="38"/>
      <c r="J50" s="37">
        <v>5</v>
      </c>
      <c r="K50" s="38"/>
      <c r="L50" s="37">
        <v>7</v>
      </c>
      <c r="M50" s="38"/>
      <c r="N50" s="37">
        <v>8</v>
      </c>
      <c r="O50" s="38"/>
      <c r="P50" s="37">
        <v>8</v>
      </c>
      <c r="Q50" s="38"/>
      <c r="R50" s="37">
        <v>7</v>
      </c>
      <c r="S50" s="38"/>
      <c r="T50" s="37">
        <v>8</v>
      </c>
      <c r="U50" s="38"/>
      <c r="V50" s="37">
        <v>6</v>
      </c>
      <c r="W50" s="38"/>
      <c r="X50" s="37">
        <v>5</v>
      </c>
      <c r="Y50" s="38"/>
      <c r="Z50" s="37">
        <v>5</v>
      </c>
      <c r="AA50" s="38"/>
      <c r="AB50" s="37" t="s">
        <v>1</v>
      </c>
      <c r="AC50" s="38"/>
      <c r="AD50" s="37" t="s">
        <v>1</v>
      </c>
      <c r="AE50" s="38"/>
      <c r="AF50" s="37" t="s">
        <v>0</v>
      </c>
      <c r="AG50" s="38"/>
      <c r="AH50" s="37"/>
      <c r="AI50" s="38"/>
      <c r="AJ50" s="37"/>
      <c r="AK50" s="38"/>
      <c r="AL50" s="37"/>
      <c r="AM50" s="38"/>
      <c r="AN50" s="37" t="s">
        <v>1</v>
      </c>
      <c r="AO50" s="38"/>
    </row>
    <row r="51" spans="1:41" ht="33" customHeight="1" x14ac:dyDescent="0.25">
      <c r="A51" s="57"/>
      <c r="B51" s="15" t="s">
        <v>161</v>
      </c>
      <c r="C51" s="5" t="s">
        <v>72</v>
      </c>
      <c r="D51" s="47">
        <v>2</v>
      </c>
      <c r="E51" s="48"/>
      <c r="F51" s="47">
        <v>2</v>
      </c>
      <c r="G51" s="48"/>
      <c r="H51" s="47">
        <v>2</v>
      </c>
      <c r="I51" s="48"/>
      <c r="J51" s="47">
        <v>2</v>
      </c>
      <c r="K51" s="48"/>
      <c r="L51" s="47">
        <v>2</v>
      </c>
      <c r="M51" s="48"/>
      <c r="N51" s="47">
        <v>3</v>
      </c>
      <c r="O51" s="48"/>
      <c r="P51" s="47">
        <v>2</v>
      </c>
      <c r="Q51" s="48"/>
      <c r="R51" s="47">
        <v>3</v>
      </c>
      <c r="S51" s="48"/>
      <c r="T51" s="47">
        <v>1</v>
      </c>
      <c r="U51" s="48"/>
      <c r="V51" s="47">
        <v>1</v>
      </c>
      <c r="W51" s="48"/>
      <c r="X51" s="47">
        <v>1</v>
      </c>
      <c r="Y51" s="48"/>
      <c r="Z51" s="47">
        <v>2</v>
      </c>
      <c r="AA51" s="48"/>
      <c r="AB51" s="47"/>
      <c r="AC51" s="48"/>
      <c r="AD51" s="47" t="s">
        <v>3</v>
      </c>
      <c r="AE51" s="48"/>
      <c r="AF51" s="47" t="s">
        <v>1</v>
      </c>
      <c r="AG51" s="48"/>
      <c r="AH51" s="47" t="s">
        <v>1</v>
      </c>
      <c r="AI51" s="48"/>
      <c r="AJ51" s="47" t="s">
        <v>4</v>
      </c>
      <c r="AK51" s="48"/>
      <c r="AL51" s="47" t="s">
        <v>4</v>
      </c>
      <c r="AM51" s="48"/>
      <c r="AN51" s="47" t="s">
        <v>4</v>
      </c>
      <c r="AO51" s="48"/>
    </row>
    <row r="52" spans="1:41" ht="33" customHeight="1" x14ac:dyDescent="0.25">
      <c r="A52" s="57"/>
      <c r="B52" s="59" t="s">
        <v>162</v>
      </c>
      <c r="C52" s="7" t="s">
        <v>73</v>
      </c>
      <c r="D52" s="37">
        <v>1</v>
      </c>
      <c r="E52" s="38"/>
      <c r="F52" s="37"/>
      <c r="G52" s="38"/>
      <c r="H52" s="37">
        <v>1</v>
      </c>
      <c r="I52" s="38"/>
      <c r="J52" s="37">
        <v>1</v>
      </c>
      <c r="K52" s="38"/>
      <c r="L52" s="37">
        <v>1</v>
      </c>
      <c r="M52" s="38"/>
      <c r="N52" s="37"/>
      <c r="O52" s="38"/>
      <c r="P52" s="37"/>
      <c r="Q52" s="38"/>
      <c r="R52" s="37">
        <v>1</v>
      </c>
      <c r="S52" s="38"/>
      <c r="T52" s="37">
        <v>3</v>
      </c>
      <c r="U52" s="38"/>
      <c r="V52" s="37">
        <v>2</v>
      </c>
      <c r="W52" s="38"/>
      <c r="X52" s="37">
        <v>4</v>
      </c>
      <c r="Y52" s="38"/>
      <c r="Z52" s="37">
        <v>2</v>
      </c>
      <c r="AA52" s="38"/>
      <c r="AB52" s="37" t="s">
        <v>1</v>
      </c>
      <c r="AC52" s="38"/>
      <c r="AD52" s="37" t="s">
        <v>3</v>
      </c>
      <c r="AE52" s="38"/>
      <c r="AF52" s="37" t="s">
        <v>1</v>
      </c>
      <c r="AG52" s="38"/>
      <c r="AH52" s="37" t="s">
        <v>0</v>
      </c>
      <c r="AI52" s="38"/>
      <c r="AJ52" s="37" t="s">
        <v>0</v>
      </c>
      <c r="AK52" s="38"/>
      <c r="AL52" s="37"/>
      <c r="AM52" s="38"/>
      <c r="AN52" s="37" t="s">
        <v>0</v>
      </c>
      <c r="AO52" s="38"/>
    </row>
    <row r="53" spans="1:41" ht="33" customHeight="1" x14ac:dyDescent="0.25">
      <c r="A53" s="57"/>
      <c r="B53" s="61"/>
      <c r="C53" s="7" t="s">
        <v>74</v>
      </c>
      <c r="D53" s="37">
        <v>3</v>
      </c>
      <c r="E53" s="38"/>
      <c r="F53" s="37">
        <v>3</v>
      </c>
      <c r="G53" s="38"/>
      <c r="H53" s="37">
        <v>3</v>
      </c>
      <c r="I53" s="38"/>
      <c r="J53" s="37">
        <v>3</v>
      </c>
      <c r="K53" s="38"/>
      <c r="L53" s="37">
        <v>3</v>
      </c>
      <c r="M53" s="38"/>
      <c r="N53" s="37">
        <v>3</v>
      </c>
      <c r="O53" s="38"/>
      <c r="P53" s="37">
        <v>4</v>
      </c>
      <c r="Q53" s="38"/>
      <c r="R53" s="37">
        <v>3</v>
      </c>
      <c r="S53" s="38"/>
      <c r="T53" s="37">
        <v>3</v>
      </c>
      <c r="U53" s="38"/>
      <c r="V53" s="37">
        <v>1</v>
      </c>
      <c r="W53" s="38"/>
      <c r="X53" s="37">
        <v>2</v>
      </c>
      <c r="Y53" s="38"/>
      <c r="Z53" s="37">
        <v>2</v>
      </c>
      <c r="AA53" s="38"/>
      <c r="AB53" s="37" t="s">
        <v>3</v>
      </c>
      <c r="AC53" s="38"/>
      <c r="AD53" s="37" t="s">
        <v>0</v>
      </c>
      <c r="AE53" s="38"/>
      <c r="AF53" s="37" t="s">
        <v>0</v>
      </c>
      <c r="AG53" s="38"/>
      <c r="AH53" s="37" t="s">
        <v>0</v>
      </c>
      <c r="AI53" s="38"/>
      <c r="AJ53" s="37" t="s">
        <v>0</v>
      </c>
      <c r="AK53" s="38"/>
      <c r="AL53" s="37" t="s">
        <v>1</v>
      </c>
      <c r="AM53" s="38"/>
      <c r="AN53" s="37" t="s">
        <v>0</v>
      </c>
      <c r="AO53" s="38"/>
    </row>
    <row r="54" spans="1:41" ht="33" customHeight="1" x14ac:dyDescent="0.25">
      <c r="A54" s="57"/>
      <c r="B54" s="62" t="s">
        <v>98</v>
      </c>
      <c r="C54" s="5" t="s">
        <v>73</v>
      </c>
      <c r="D54" s="47">
        <v>3</v>
      </c>
      <c r="E54" s="48"/>
      <c r="F54" s="47">
        <v>3</v>
      </c>
      <c r="G54" s="48"/>
      <c r="H54" s="47">
        <v>5</v>
      </c>
      <c r="I54" s="48"/>
      <c r="J54" s="47">
        <v>4</v>
      </c>
      <c r="K54" s="48"/>
      <c r="L54" s="47">
        <v>3</v>
      </c>
      <c r="M54" s="48"/>
      <c r="N54" s="47">
        <v>4</v>
      </c>
      <c r="O54" s="48"/>
      <c r="P54" s="47">
        <v>2</v>
      </c>
      <c r="Q54" s="48"/>
      <c r="R54" s="47">
        <v>2</v>
      </c>
      <c r="S54" s="48"/>
      <c r="T54" s="47">
        <v>2</v>
      </c>
      <c r="U54" s="48"/>
      <c r="V54" s="47">
        <v>3</v>
      </c>
      <c r="W54" s="48"/>
      <c r="X54" s="47">
        <v>3</v>
      </c>
      <c r="Y54" s="48"/>
      <c r="Z54" s="47">
        <v>3</v>
      </c>
      <c r="AA54" s="48"/>
      <c r="AB54" s="47" t="s">
        <v>1</v>
      </c>
      <c r="AC54" s="48"/>
      <c r="AD54" s="47" t="s">
        <v>0</v>
      </c>
      <c r="AE54" s="48"/>
      <c r="AF54" s="47" t="s">
        <v>0</v>
      </c>
      <c r="AG54" s="48"/>
      <c r="AH54" s="47"/>
      <c r="AI54" s="48"/>
      <c r="AJ54" s="47" t="s">
        <v>3</v>
      </c>
      <c r="AK54" s="48"/>
      <c r="AL54" s="47" t="s">
        <v>4</v>
      </c>
      <c r="AM54" s="48"/>
      <c r="AN54" s="47" t="s">
        <v>1</v>
      </c>
      <c r="AO54" s="48"/>
    </row>
    <row r="55" spans="1:41" ht="33" customHeight="1" x14ac:dyDescent="0.25">
      <c r="A55" s="57"/>
      <c r="B55" s="64"/>
      <c r="C55" s="5" t="s">
        <v>74</v>
      </c>
      <c r="D55" s="47">
        <v>10</v>
      </c>
      <c r="E55" s="48"/>
      <c r="F55" s="47">
        <v>11</v>
      </c>
      <c r="G55" s="48"/>
      <c r="H55" s="47">
        <v>9</v>
      </c>
      <c r="I55" s="48"/>
      <c r="J55" s="47">
        <v>10</v>
      </c>
      <c r="K55" s="48"/>
      <c r="L55" s="47">
        <v>9</v>
      </c>
      <c r="M55" s="48"/>
      <c r="N55" s="47">
        <v>10</v>
      </c>
      <c r="O55" s="48"/>
      <c r="P55" s="47">
        <v>9</v>
      </c>
      <c r="Q55" s="48"/>
      <c r="R55" s="47">
        <v>12</v>
      </c>
      <c r="S55" s="48"/>
      <c r="T55" s="47">
        <v>14</v>
      </c>
      <c r="U55" s="48"/>
      <c r="V55" s="47">
        <v>14</v>
      </c>
      <c r="W55" s="48"/>
      <c r="X55" s="47">
        <v>12</v>
      </c>
      <c r="Y55" s="48"/>
      <c r="Z55" s="47">
        <v>14</v>
      </c>
      <c r="AA55" s="48"/>
      <c r="AB55" s="47" t="s">
        <v>11</v>
      </c>
      <c r="AC55" s="48"/>
      <c r="AD55" s="47" t="s">
        <v>13</v>
      </c>
      <c r="AE55" s="48"/>
      <c r="AF55" s="47" t="s">
        <v>16</v>
      </c>
      <c r="AG55" s="48"/>
      <c r="AH55" s="47" t="s">
        <v>16</v>
      </c>
      <c r="AI55" s="48"/>
      <c r="AJ55" s="47" t="s">
        <v>11</v>
      </c>
      <c r="AK55" s="48"/>
      <c r="AL55" s="47" t="s">
        <v>6</v>
      </c>
      <c r="AM55" s="48"/>
      <c r="AN55" s="47" t="s">
        <v>6</v>
      </c>
      <c r="AO55" s="48"/>
    </row>
    <row r="56" spans="1:41" ht="33" customHeight="1" x14ac:dyDescent="0.25">
      <c r="A56" s="57"/>
      <c r="B56" s="59" t="s">
        <v>99</v>
      </c>
      <c r="C56" s="7" t="s">
        <v>77</v>
      </c>
      <c r="D56" s="37">
        <v>1</v>
      </c>
      <c r="E56" s="38"/>
      <c r="F56" s="37"/>
      <c r="G56" s="38"/>
      <c r="H56" s="37"/>
      <c r="I56" s="38"/>
      <c r="J56" s="37"/>
      <c r="K56" s="38"/>
      <c r="L56" s="37">
        <v>1</v>
      </c>
      <c r="M56" s="38"/>
      <c r="N56" s="37">
        <v>1</v>
      </c>
      <c r="O56" s="38"/>
      <c r="P56" s="37">
        <v>1</v>
      </c>
      <c r="Q56" s="38"/>
      <c r="R56" s="37">
        <v>1</v>
      </c>
      <c r="S56" s="38"/>
      <c r="T56" s="37">
        <v>1</v>
      </c>
      <c r="U56" s="38"/>
      <c r="V56" s="37">
        <v>1</v>
      </c>
      <c r="W56" s="38"/>
      <c r="X56" s="37"/>
      <c r="Y56" s="38"/>
      <c r="Z56" s="37"/>
      <c r="AA56" s="38"/>
      <c r="AB56" s="37"/>
      <c r="AC56" s="38"/>
      <c r="AD56" s="37"/>
      <c r="AE56" s="38"/>
      <c r="AF56" s="37"/>
      <c r="AG56" s="38"/>
      <c r="AH56" s="37"/>
      <c r="AI56" s="38"/>
      <c r="AJ56" s="37"/>
      <c r="AK56" s="38"/>
      <c r="AL56" s="37"/>
      <c r="AM56" s="38"/>
      <c r="AN56" s="37"/>
      <c r="AO56" s="38"/>
    </row>
    <row r="57" spans="1:41" ht="33" customHeight="1" x14ac:dyDescent="0.25">
      <c r="A57" s="57"/>
      <c r="B57" s="61"/>
      <c r="C57" s="7" t="s">
        <v>78</v>
      </c>
      <c r="D57" s="37"/>
      <c r="E57" s="38"/>
      <c r="F57" s="37"/>
      <c r="G57" s="38"/>
      <c r="H57" s="37"/>
      <c r="I57" s="38"/>
      <c r="J57" s="37">
        <v>1</v>
      </c>
      <c r="K57" s="38"/>
      <c r="L57" s="37">
        <v>1</v>
      </c>
      <c r="M57" s="38"/>
      <c r="N57" s="37">
        <v>1</v>
      </c>
      <c r="O57" s="38"/>
      <c r="P57" s="37">
        <v>1</v>
      </c>
      <c r="Q57" s="38"/>
      <c r="R57" s="37">
        <v>1</v>
      </c>
      <c r="S57" s="38"/>
      <c r="T57" s="37">
        <v>1</v>
      </c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7"/>
      <c r="AG57" s="38"/>
      <c r="AH57" s="37"/>
      <c r="AI57" s="38"/>
      <c r="AJ57" s="37"/>
      <c r="AK57" s="38"/>
      <c r="AL57" s="37"/>
      <c r="AM57" s="38"/>
      <c r="AN57" s="37"/>
      <c r="AO57" s="38"/>
    </row>
    <row r="58" spans="1:41" ht="33" customHeight="1" x14ac:dyDescent="0.25">
      <c r="A58" s="57"/>
      <c r="B58" s="16" t="s">
        <v>163</v>
      </c>
      <c r="C58" s="6" t="s">
        <v>164</v>
      </c>
      <c r="D58" s="52">
        <v>2</v>
      </c>
      <c r="E58" s="53"/>
      <c r="F58" s="52">
        <v>2</v>
      </c>
      <c r="G58" s="53"/>
      <c r="H58" s="47">
        <v>2</v>
      </c>
      <c r="I58" s="48"/>
      <c r="J58" s="47">
        <v>3</v>
      </c>
      <c r="K58" s="48"/>
      <c r="L58" s="47">
        <v>3</v>
      </c>
      <c r="M58" s="48"/>
      <c r="N58" s="47">
        <v>4</v>
      </c>
      <c r="O58" s="48"/>
      <c r="P58" s="47">
        <v>1</v>
      </c>
      <c r="Q58" s="48"/>
      <c r="R58" s="52">
        <v>1</v>
      </c>
      <c r="S58" s="53"/>
      <c r="T58" s="52">
        <v>1</v>
      </c>
      <c r="U58" s="53"/>
      <c r="V58" s="52">
        <v>1</v>
      </c>
      <c r="W58" s="53"/>
      <c r="X58" s="52">
        <v>1</v>
      </c>
      <c r="Y58" s="53"/>
      <c r="Z58" s="52">
        <v>1</v>
      </c>
      <c r="AA58" s="53"/>
      <c r="AB58" s="52"/>
      <c r="AC58" s="53"/>
      <c r="AD58" s="52"/>
      <c r="AE58" s="53"/>
      <c r="AF58" s="52" t="s">
        <v>0</v>
      </c>
      <c r="AG58" s="53"/>
      <c r="AH58" s="52" t="s">
        <v>0</v>
      </c>
      <c r="AI58" s="53"/>
      <c r="AJ58" s="52"/>
      <c r="AK58" s="53"/>
      <c r="AL58" s="52"/>
      <c r="AM58" s="53"/>
      <c r="AN58" s="52"/>
      <c r="AO58" s="53"/>
    </row>
    <row r="59" spans="1:41" ht="66" customHeight="1" x14ac:dyDescent="0.25">
      <c r="A59" s="58"/>
      <c r="B59" s="17" t="s">
        <v>100</v>
      </c>
      <c r="C59" s="7" t="s">
        <v>78</v>
      </c>
      <c r="D59" s="37"/>
      <c r="E59" s="38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>
        <v>1</v>
      </c>
      <c r="Q59" s="38"/>
      <c r="R59" s="37"/>
      <c r="S59" s="38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7"/>
      <c r="AG59" s="38"/>
      <c r="AH59" s="37"/>
      <c r="AI59" s="38"/>
      <c r="AJ59" s="37"/>
      <c r="AK59" s="38"/>
      <c r="AL59" s="37"/>
      <c r="AM59" s="38"/>
      <c r="AN59" s="37"/>
      <c r="AO59" s="38"/>
    </row>
    <row r="60" spans="1:41" ht="33" customHeight="1" x14ac:dyDescent="0.25">
      <c r="A60" s="39" t="s">
        <v>165</v>
      </c>
      <c r="B60" s="40"/>
      <c r="C60" s="21" t="s">
        <v>72</v>
      </c>
      <c r="D60" s="25">
        <f>SUM(D51,D58)</f>
        <v>4</v>
      </c>
      <c r="E60" s="44">
        <f>SUM(D60:D62)</f>
        <v>36</v>
      </c>
      <c r="F60" s="25">
        <f>SUM(F51,F58)</f>
        <v>4</v>
      </c>
      <c r="G60" s="44">
        <f>SUM(F47:G59)</f>
        <v>38</v>
      </c>
      <c r="H60" s="25">
        <v>4</v>
      </c>
      <c r="I60" s="44">
        <v>39</v>
      </c>
      <c r="J60" s="25">
        <v>5</v>
      </c>
      <c r="K60" s="44">
        <v>40</v>
      </c>
      <c r="L60" s="25">
        <v>5</v>
      </c>
      <c r="M60" s="44">
        <v>42</v>
      </c>
      <c r="N60" s="25">
        <v>7</v>
      </c>
      <c r="O60" s="44">
        <v>47</v>
      </c>
      <c r="P60" s="25">
        <f>SUM(P51,P58)</f>
        <v>3</v>
      </c>
      <c r="Q60" s="44">
        <v>40</v>
      </c>
      <c r="R60" s="25">
        <v>4</v>
      </c>
      <c r="S60" s="44">
        <v>40</v>
      </c>
      <c r="T60" s="25">
        <v>2</v>
      </c>
      <c r="U60" s="44">
        <v>44</v>
      </c>
      <c r="V60" s="25">
        <v>2</v>
      </c>
      <c r="W60" s="44">
        <v>40</v>
      </c>
      <c r="X60" s="25">
        <v>2</v>
      </c>
      <c r="Y60" s="44">
        <v>38</v>
      </c>
      <c r="Z60" s="25">
        <v>3</v>
      </c>
      <c r="AA60" s="44">
        <v>39</v>
      </c>
      <c r="AB60" s="25"/>
      <c r="AC60" s="44">
        <v>31</v>
      </c>
      <c r="AD60" s="25">
        <v>3</v>
      </c>
      <c r="AE60" s="44">
        <v>32</v>
      </c>
      <c r="AF60" s="25">
        <v>3</v>
      </c>
      <c r="AG60" s="44">
        <v>30</v>
      </c>
      <c r="AH60" s="25">
        <v>3</v>
      </c>
      <c r="AI60" s="44">
        <v>26</v>
      </c>
      <c r="AJ60" s="25">
        <v>5</v>
      </c>
      <c r="AK60" s="44">
        <v>27</v>
      </c>
      <c r="AL60" s="25">
        <v>5</v>
      </c>
      <c r="AM60" s="44">
        <v>23</v>
      </c>
      <c r="AN60" s="25">
        <v>5</v>
      </c>
      <c r="AO60" s="44">
        <v>26</v>
      </c>
    </row>
    <row r="61" spans="1:41" ht="33" customHeight="1" x14ac:dyDescent="0.25">
      <c r="A61" s="72"/>
      <c r="B61" s="73"/>
      <c r="C61" s="21" t="s">
        <v>73</v>
      </c>
      <c r="D61" s="25">
        <f>SUM(D47,D52,D54,D56)</f>
        <v>9</v>
      </c>
      <c r="E61" s="45"/>
      <c r="F61" s="25">
        <f>SUM(F47,F49,F54)</f>
        <v>7</v>
      </c>
      <c r="G61" s="45"/>
      <c r="H61" s="25">
        <v>7</v>
      </c>
      <c r="I61" s="45"/>
      <c r="J61" s="25">
        <v>6</v>
      </c>
      <c r="K61" s="45"/>
      <c r="L61" s="25">
        <v>7</v>
      </c>
      <c r="M61" s="45"/>
      <c r="N61" s="25">
        <v>10</v>
      </c>
      <c r="O61" s="45"/>
      <c r="P61" s="25">
        <f>SUM(P47,P49,P52,P54,P56)</f>
        <v>6</v>
      </c>
      <c r="Q61" s="45"/>
      <c r="R61" s="25">
        <v>7</v>
      </c>
      <c r="S61" s="45"/>
      <c r="T61" s="25">
        <v>9</v>
      </c>
      <c r="U61" s="45"/>
      <c r="V61" s="25">
        <v>8</v>
      </c>
      <c r="W61" s="45"/>
      <c r="X61" s="25">
        <v>8</v>
      </c>
      <c r="Y61" s="45"/>
      <c r="Z61" s="25">
        <v>8</v>
      </c>
      <c r="AA61" s="45"/>
      <c r="AB61" s="25">
        <v>7</v>
      </c>
      <c r="AC61" s="45"/>
      <c r="AD61" s="25">
        <v>6</v>
      </c>
      <c r="AE61" s="45"/>
      <c r="AF61" s="25">
        <v>5</v>
      </c>
      <c r="AG61" s="45"/>
      <c r="AH61" s="25">
        <v>4</v>
      </c>
      <c r="AI61" s="45"/>
      <c r="AJ61" s="25">
        <v>5</v>
      </c>
      <c r="AK61" s="45"/>
      <c r="AL61" s="25">
        <v>7</v>
      </c>
      <c r="AM61" s="45"/>
      <c r="AN61" s="25">
        <v>9</v>
      </c>
      <c r="AO61" s="45"/>
    </row>
    <row r="62" spans="1:41" ht="33" customHeight="1" x14ac:dyDescent="0.25">
      <c r="A62" s="74"/>
      <c r="B62" s="75"/>
      <c r="C62" s="21" t="s">
        <v>74</v>
      </c>
      <c r="D62" s="25">
        <f>SUM(D48,D50,D53,D55)</f>
        <v>23</v>
      </c>
      <c r="E62" s="46"/>
      <c r="F62" s="25">
        <f>SUM(F48,F50,F53,F55)</f>
        <v>27</v>
      </c>
      <c r="G62" s="46"/>
      <c r="H62" s="25">
        <v>28</v>
      </c>
      <c r="I62" s="46"/>
      <c r="J62" s="25">
        <v>29</v>
      </c>
      <c r="K62" s="46"/>
      <c r="L62" s="25">
        <v>30</v>
      </c>
      <c r="M62" s="46"/>
      <c r="N62" s="25">
        <v>30</v>
      </c>
      <c r="O62" s="46"/>
      <c r="P62" s="25">
        <f>SUM(P48,P50,P53,P55,P57,P59)</f>
        <v>31</v>
      </c>
      <c r="Q62" s="46"/>
      <c r="R62" s="25">
        <v>29</v>
      </c>
      <c r="S62" s="46"/>
      <c r="T62" s="25">
        <v>33</v>
      </c>
      <c r="U62" s="46"/>
      <c r="V62" s="25">
        <v>30</v>
      </c>
      <c r="W62" s="46"/>
      <c r="X62" s="25">
        <v>28</v>
      </c>
      <c r="Y62" s="46"/>
      <c r="Z62" s="25">
        <v>28</v>
      </c>
      <c r="AA62" s="46"/>
      <c r="AB62" s="25">
        <v>24</v>
      </c>
      <c r="AC62" s="46"/>
      <c r="AD62" s="25">
        <v>23</v>
      </c>
      <c r="AE62" s="46"/>
      <c r="AF62" s="25">
        <v>22</v>
      </c>
      <c r="AG62" s="46"/>
      <c r="AH62" s="25">
        <v>19</v>
      </c>
      <c r="AI62" s="46"/>
      <c r="AJ62" s="25">
        <v>17</v>
      </c>
      <c r="AK62" s="46"/>
      <c r="AL62" s="25">
        <v>11</v>
      </c>
      <c r="AM62" s="46"/>
      <c r="AN62" s="25">
        <v>12</v>
      </c>
      <c r="AO62" s="46"/>
    </row>
    <row r="63" spans="1:41" ht="33" customHeight="1" x14ac:dyDescent="0.25">
      <c r="A63" s="62" t="s">
        <v>166</v>
      </c>
      <c r="B63" s="15" t="s">
        <v>101</v>
      </c>
      <c r="C63" s="5" t="s">
        <v>72</v>
      </c>
      <c r="D63" s="47"/>
      <c r="E63" s="48"/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47"/>
      <c r="W63" s="48"/>
      <c r="X63" s="47"/>
      <c r="Y63" s="48"/>
      <c r="Z63" s="47"/>
      <c r="AA63" s="48"/>
      <c r="AB63" s="47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 t="s">
        <v>0</v>
      </c>
      <c r="AO63" s="48"/>
    </row>
    <row r="64" spans="1:41" ht="49.5" customHeight="1" x14ac:dyDescent="0.25">
      <c r="A64" s="63"/>
      <c r="B64" s="17" t="s">
        <v>102</v>
      </c>
      <c r="C64" s="7" t="s">
        <v>77</v>
      </c>
      <c r="D64" s="37">
        <v>14</v>
      </c>
      <c r="E64" s="38"/>
      <c r="F64" s="37">
        <v>14</v>
      </c>
      <c r="G64" s="38"/>
      <c r="H64" s="37">
        <v>18</v>
      </c>
      <c r="I64" s="38"/>
      <c r="J64" s="37">
        <v>19</v>
      </c>
      <c r="K64" s="38"/>
      <c r="L64" s="37">
        <v>15</v>
      </c>
      <c r="M64" s="38"/>
      <c r="N64" s="37">
        <v>16</v>
      </c>
      <c r="O64" s="38"/>
      <c r="P64" s="37">
        <v>12</v>
      </c>
      <c r="Q64" s="38"/>
      <c r="R64" s="37">
        <v>12</v>
      </c>
      <c r="S64" s="38"/>
      <c r="T64" s="37">
        <v>8</v>
      </c>
      <c r="U64" s="38"/>
      <c r="V64" s="37">
        <v>9</v>
      </c>
      <c r="W64" s="38"/>
      <c r="X64" s="37">
        <v>6</v>
      </c>
      <c r="Y64" s="38"/>
      <c r="Z64" s="37">
        <v>4</v>
      </c>
      <c r="AA64" s="38"/>
      <c r="AB64" s="37"/>
      <c r="AC64" s="38"/>
      <c r="AD64" s="37"/>
      <c r="AE64" s="38"/>
      <c r="AF64" s="37"/>
      <c r="AG64" s="38"/>
      <c r="AH64" s="37"/>
      <c r="AI64" s="38"/>
      <c r="AJ64" s="37"/>
      <c r="AK64" s="38"/>
      <c r="AL64" s="37"/>
      <c r="AM64" s="38"/>
      <c r="AN64" s="37"/>
      <c r="AO64" s="38"/>
    </row>
    <row r="65" spans="1:41" ht="49.5" customHeight="1" x14ac:dyDescent="0.25">
      <c r="A65" s="64"/>
      <c r="B65" s="16" t="s">
        <v>59</v>
      </c>
      <c r="C65" s="6" t="s">
        <v>74</v>
      </c>
      <c r="D65" s="52">
        <v>19</v>
      </c>
      <c r="E65" s="53"/>
      <c r="F65" s="52">
        <v>23</v>
      </c>
      <c r="G65" s="53"/>
      <c r="H65" s="52">
        <v>28</v>
      </c>
      <c r="I65" s="53"/>
      <c r="J65" s="52">
        <v>34</v>
      </c>
      <c r="K65" s="53"/>
      <c r="L65" s="47">
        <v>31</v>
      </c>
      <c r="M65" s="48"/>
      <c r="N65" s="47">
        <v>27</v>
      </c>
      <c r="O65" s="48"/>
      <c r="P65" s="47">
        <v>25</v>
      </c>
      <c r="Q65" s="48"/>
      <c r="R65" s="52">
        <v>18</v>
      </c>
      <c r="S65" s="53"/>
      <c r="T65" s="52">
        <v>11</v>
      </c>
      <c r="U65" s="53"/>
      <c r="V65" s="52">
        <v>12</v>
      </c>
      <c r="W65" s="53"/>
      <c r="X65" s="52">
        <v>8</v>
      </c>
      <c r="Y65" s="53"/>
      <c r="Z65" s="52">
        <v>9</v>
      </c>
      <c r="AA65" s="53"/>
      <c r="AB65" s="52" t="s">
        <v>6</v>
      </c>
      <c r="AC65" s="53"/>
      <c r="AD65" s="52" t="s">
        <v>2</v>
      </c>
      <c r="AE65" s="53"/>
      <c r="AF65" s="52" t="s">
        <v>1</v>
      </c>
      <c r="AG65" s="53"/>
      <c r="AH65" s="52"/>
      <c r="AI65" s="53"/>
      <c r="AJ65" s="52"/>
      <c r="AK65" s="53"/>
      <c r="AL65" s="52"/>
      <c r="AM65" s="53"/>
      <c r="AN65" s="52"/>
      <c r="AO65" s="53"/>
    </row>
    <row r="66" spans="1:41" ht="33" customHeight="1" x14ac:dyDescent="0.25">
      <c r="A66" s="39" t="s">
        <v>60</v>
      </c>
      <c r="B66" s="40"/>
      <c r="C66" s="21" t="s">
        <v>164</v>
      </c>
      <c r="D66" s="25">
        <v>0</v>
      </c>
      <c r="E66" s="44">
        <f>SUM(D66:D68)</f>
        <v>33</v>
      </c>
      <c r="F66" s="25"/>
      <c r="G66" s="44">
        <f>SUM(F63:G65)</f>
        <v>37</v>
      </c>
      <c r="H66" s="25"/>
      <c r="I66" s="44">
        <v>46</v>
      </c>
      <c r="J66" s="25"/>
      <c r="K66" s="44">
        <v>53</v>
      </c>
      <c r="L66" s="25"/>
      <c r="M66" s="44">
        <v>46</v>
      </c>
      <c r="N66" s="25"/>
      <c r="O66" s="44">
        <v>43</v>
      </c>
      <c r="P66" s="25">
        <f>SUM(P63)</f>
        <v>0</v>
      </c>
      <c r="Q66" s="44">
        <v>37</v>
      </c>
      <c r="R66" s="25"/>
      <c r="S66" s="44">
        <v>30</v>
      </c>
      <c r="T66" s="25"/>
      <c r="U66" s="44">
        <v>19</v>
      </c>
      <c r="V66" s="25"/>
      <c r="W66" s="44">
        <v>21</v>
      </c>
      <c r="X66" s="25"/>
      <c r="Y66" s="44">
        <v>14</v>
      </c>
      <c r="Z66" s="25"/>
      <c r="AA66" s="44">
        <v>13</v>
      </c>
      <c r="AB66" s="25"/>
      <c r="AC66" s="44">
        <v>8</v>
      </c>
      <c r="AD66" s="25"/>
      <c r="AE66" s="44">
        <v>4</v>
      </c>
      <c r="AF66" s="25"/>
      <c r="AG66" s="44">
        <v>2</v>
      </c>
      <c r="AH66" s="25"/>
      <c r="AI66" s="44"/>
      <c r="AJ66" s="25"/>
      <c r="AK66" s="44"/>
      <c r="AL66" s="25"/>
      <c r="AM66" s="44"/>
      <c r="AN66" s="25">
        <v>1</v>
      </c>
      <c r="AO66" s="44">
        <v>1</v>
      </c>
    </row>
    <row r="67" spans="1:41" ht="33" customHeight="1" x14ac:dyDescent="0.25">
      <c r="A67" s="72"/>
      <c r="B67" s="73"/>
      <c r="C67" s="21" t="s">
        <v>73</v>
      </c>
      <c r="D67" s="25">
        <f>SUM(D64)</f>
        <v>14</v>
      </c>
      <c r="E67" s="45"/>
      <c r="F67" s="25">
        <f>SUM(F64)</f>
        <v>14</v>
      </c>
      <c r="G67" s="45"/>
      <c r="H67" s="25">
        <v>18</v>
      </c>
      <c r="I67" s="45"/>
      <c r="J67" s="25">
        <v>19</v>
      </c>
      <c r="K67" s="45"/>
      <c r="L67" s="25">
        <v>15</v>
      </c>
      <c r="M67" s="45"/>
      <c r="N67" s="25">
        <v>16</v>
      </c>
      <c r="O67" s="45"/>
      <c r="P67" s="25">
        <f>SUM(P64)</f>
        <v>12</v>
      </c>
      <c r="Q67" s="45"/>
      <c r="R67" s="25">
        <v>12</v>
      </c>
      <c r="S67" s="45"/>
      <c r="T67" s="25">
        <v>8</v>
      </c>
      <c r="U67" s="45"/>
      <c r="V67" s="25">
        <v>9</v>
      </c>
      <c r="W67" s="45"/>
      <c r="X67" s="25">
        <v>6</v>
      </c>
      <c r="Y67" s="45"/>
      <c r="Z67" s="25">
        <v>4</v>
      </c>
      <c r="AA67" s="45"/>
      <c r="AB67" s="25"/>
      <c r="AC67" s="45"/>
      <c r="AD67" s="25"/>
      <c r="AE67" s="45"/>
      <c r="AF67" s="25"/>
      <c r="AG67" s="45"/>
      <c r="AH67" s="25"/>
      <c r="AI67" s="45"/>
      <c r="AJ67" s="25"/>
      <c r="AK67" s="45"/>
      <c r="AL67" s="25"/>
      <c r="AM67" s="45"/>
      <c r="AN67" s="25"/>
      <c r="AO67" s="45"/>
    </row>
    <row r="68" spans="1:41" ht="33" customHeight="1" x14ac:dyDescent="0.25">
      <c r="A68" s="74"/>
      <c r="B68" s="75"/>
      <c r="C68" s="21" t="s">
        <v>74</v>
      </c>
      <c r="D68" s="25">
        <f>SUM(D65)</f>
        <v>19</v>
      </c>
      <c r="E68" s="46"/>
      <c r="F68" s="25">
        <f>SUM(F65)</f>
        <v>23</v>
      </c>
      <c r="G68" s="46"/>
      <c r="H68" s="25">
        <v>28</v>
      </c>
      <c r="I68" s="46"/>
      <c r="J68" s="25">
        <v>34</v>
      </c>
      <c r="K68" s="46"/>
      <c r="L68" s="25">
        <v>31</v>
      </c>
      <c r="M68" s="46"/>
      <c r="N68" s="25">
        <v>27</v>
      </c>
      <c r="O68" s="46"/>
      <c r="P68" s="25">
        <f>SUM(P65)</f>
        <v>25</v>
      </c>
      <c r="Q68" s="46"/>
      <c r="R68" s="25">
        <v>18</v>
      </c>
      <c r="S68" s="46"/>
      <c r="T68" s="25">
        <v>11</v>
      </c>
      <c r="U68" s="46"/>
      <c r="V68" s="25">
        <v>12</v>
      </c>
      <c r="W68" s="46"/>
      <c r="X68" s="25">
        <v>8</v>
      </c>
      <c r="Y68" s="46"/>
      <c r="Z68" s="25">
        <v>9</v>
      </c>
      <c r="AA68" s="46"/>
      <c r="AB68" s="25">
        <v>8</v>
      </c>
      <c r="AC68" s="46"/>
      <c r="AD68" s="25">
        <v>4</v>
      </c>
      <c r="AE68" s="46"/>
      <c r="AF68" s="25">
        <v>2</v>
      </c>
      <c r="AG68" s="46"/>
      <c r="AH68" s="25"/>
      <c r="AI68" s="46"/>
      <c r="AJ68" s="25"/>
      <c r="AK68" s="46"/>
      <c r="AL68" s="25"/>
      <c r="AM68" s="46"/>
      <c r="AN68" s="25"/>
      <c r="AO68" s="46"/>
    </row>
    <row r="69" spans="1:41" ht="33" customHeight="1" x14ac:dyDescent="0.25">
      <c r="A69" s="62" t="s">
        <v>128</v>
      </c>
      <c r="B69" s="62" t="s">
        <v>39</v>
      </c>
      <c r="C69" s="5" t="s">
        <v>72</v>
      </c>
      <c r="D69" s="47">
        <v>1</v>
      </c>
      <c r="E69" s="48"/>
      <c r="F69" s="47">
        <v>1</v>
      </c>
      <c r="G69" s="48"/>
      <c r="H69" s="52">
        <v>1</v>
      </c>
      <c r="I69" s="53"/>
      <c r="J69" s="52">
        <v>1</v>
      </c>
      <c r="K69" s="53"/>
      <c r="L69" s="47">
        <v>2</v>
      </c>
      <c r="M69" s="48"/>
      <c r="N69" s="47">
        <v>2</v>
      </c>
      <c r="O69" s="48"/>
      <c r="P69" s="47">
        <v>3</v>
      </c>
      <c r="Q69" s="48"/>
      <c r="R69" s="47">
        <v>3</v>
      </c>
      <c r="S69" s="48"/>
      <c r="T69" s="47">
        <v>2</v>
      </c>
      <c r="U69" s="48"/>
      <c r="V69" s="47">
        <v>2</v>
      </c>
      <c r="W69" s="48"/>
      <c r="X69" s="47">
        <v>4</v>
      </c>
      <c r="Y69" s="48"/>
      <c r="Z69" s="47">
        <v>3</v>
      </c>
      <c r="AA69" s="48"/>
      <c r="AB69" s="47" t="s">
        <v>5</v>
      </c>
      <c r="AC69" s="48"/>
      <c r="AD69" s="47"/>
      <c r="AE69" s="48"/>
      <c r="AF69" s="47"/>
      <c r="AG69" s="48"/>
      <c r="AH69" s="47"/>
      <c r="AI69" s="48"/>
      <c r="AJ69" s="47"/>
      <c r="AK69" s="48"/>
      <c r="AL69" s="47"/>
      <c r="AM69" s="48"/>
      <c r="AN69" s="47"/>
      <c r="AO69" s="48"/>
    </row>
    <row r="70" spans="1:41" ht="33" customHeight="1" x14ac:dyDescent="0.25">
      <c r="A70" s="63"/>
      <c r="B70" s="64"/>
      <c r="C70" s="5" t="s">
        <v>73</v>
      </c>
      <c r="D70" s="47">
        <v>1</v>
      </c>
      <c r="E70" s="48"/>
      <c r="F70" s="47">
        <v>1</v>
      </c>
      <c r="G70" s="48"/>
      <c r="H70" s="52"/>
      <c r="I70" s="53"/>
      <c r="J70" s="52"/>
      <c r="K70" s="53"/>
      <c r="L70" s="47"/>
      <c r="M70" s="48"/>
      <c r="N70" s="47"/>
      <c r="O70" s="48"/>
      <c r="P70" s="47"/>
      <c r="Q70" s="48"/>
      <c r="R70" s="47"/>
      <c r="S70" s="48"/>
      <c r="T70" s="47"/>
      <c r="U70" s="48"/>
      <c r="V70" s="47">
        <v>1</v>
      </c>
      <c r="W70" s="48"/>
      <c r="X70" s="47">
        <v>1</v>
      </c>
      <c r="Y70" s="48"/>
      <c r="Z70" s="47"/>
      <c r="AA70" s="48"/>
      <c r="AB70" s="47" t="s">
        <v>0</v>
      </c>
      <c r="AC70" s="48"/>
      <c r="AD70" s="47"/>
      <c r="AE70" s="48"/>
      <c r="AF70" s="47"/>
      <c r="AG70" s="48"/>
      <c r="AH70" s="47"/>
      <c r="AI70" s="48"/>
      <c r="AJ70" s="47"/>
      <c r="AK70" s="48"/>
      <c r="AL70" s="47"/>
      <c r="AM70" s="48"/>
      <c r="AN70" s="47"/>
      <c r="AO70" s="48"/>
    </row>
    <row r="71" spans="1:41" ht="33" customHeight="1" x14ac:dyDescent="0.25">
      <c r="A71" s="63"/>
      <c r="B71" s="59" t="s">
        <v>61</v>
      </c>
      <c r="C71" s="7" t="s">
        <v>72</v>
      </c>
      <c r="D71" s="37">
        <v>1</v>
      </c>
      <c r="E71" s="38"/>
      <c r="F71" s="37">
        <v>1</v>
      </c>
      <c r="G71" s="38"/>
      <c r="H71" s="37">
        <v>1</v>
      </c>
      <c r="I71" s="38"/>
      <c r="J71" s="37">
        <v>1</v>
      </c>
      <c r="K71" s="38"/>
      <c r="L71" s="37">
        <v>1</v>
      </c>
      <c r="M71" s="38"/>
      <c r="N71" s="37">
        <v>1</v>
      </c>
      <c r="O71" s="38"/>
      <c r="P71" s="37"/>
      <c r="Q71" s="38"/>
      <c r="R71" s="37"/>
      <c r="S71" s="38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7"/>
      <c r="AG71" s="38"/>
      <c r="AH71" s="37"/>
      <c r="AI71" s="38"/>
      <c r="AJ71" s="37"/>
      <c r="AK71" s="38"/>
      <c r="AL71" s="37"/>
      <c r="AM71" s="38"/>
      <c r="AN71" s="37"/>
      <c r="AO71" s="38"/>
    </row>
    <row r="72" spans="1:41" ht="33" customHeight="1" x14ac:dyDescent="0.25">
      <c r="A72" s="63"/>
      <c r="B72" s="61"/>
      <c r="C72" s="7" t="s">
        <v>77</v>
      </c>
      <c r="D72" s="37">
        <v>1</v>
      </c>
      <c r="E72" s="38"/>
      <c r="F72" s="37">
        <v>1</v>
      </c>
      <c r="G72" s="38"/>
      <c r="H72" s="37">
        <v>1</v>
      </c>
      <c r="I72" s="38"/>
      <c r="J72" s="37">
        <v>1</v>
      </c>
      <c r="K72" s="38"/>
      <c r="L72" s="37"/>
      <c r="M72" s="38"/>
      <c r="N72" s="37">
        <v>1</v>
      </c>
      <c r="O72" s="38"/>
      <c r="P72" s="37">
        <v>1</v>
      </c>
      <c r="Q72" s="38"/>
      <c r="R72" s="37">
        <v>1</v>
      </c>
      <c r="S72" s="38"/>
      <c r="T72" s="37"/>
      <c r="U72" s="38"/>
      <c r="V72" s="37">
        <v>1</v>
      </c>
      <c r="W72" s="38"/>
      <c r="X72" s="37"/>
      <c r="Y72" s="38"/>
      <c r="Z72" s="37"/>
      <c r="AA72" s="38"/>
      <c r="AB72" s="37"/>
      <c r="AC72" s="38"/>
      <c r="AD72" s="37"/>
      <c r="AE72" s="38"/>
      <c r="AF72" s="37"/>
      <c r="AG72" s="38"/>
      <c r="AH72" s="37"/>
      <c r="AI72" s="38"/>
      <c r="AJ72" s="37"/>
      <c r="AK72" s="38"/>
      <c r="AL72" s="37"/>
      <c r="AM72" s="38"/>
      <c r="AN72" s="37"/>
      <c r="AO72" s="38"/>
    </row>
    <row r="73" spans="1:41" ht="33" customHeight="1" x14ac:dyDescent="0.25">
      <c r="A73" s="63"/>
      <c r="B73" s="16" t="s">
        <v>103</v>
      </c>
      <c r="C73" s="6" t="s">
        <v>75</v>
      </c>
      <c r="D73" s="52"/>
      <c r="E73" s="53"/>
      <c r="F73" s="52"/>
      <c r="G73" s="53"/>
      <c r="H73" s="52"/>
      <c r="I73" s="53"/>
      <c r="J73" s="52"/>
      <c r="K73" s="53"/>
      <c r="L73" s="47"/>
      <c r="M73" s="48"/>
      <c r="N73" s="47"/>
      <c r="O73" s="48"/>
      <c r="P73" s="47"/>
      <c r="Q73" s="48"/>
      <c r="R73" s="52"/>
      <c r="S73" s="53"/>
      <c r="T73" s="52"/>
      <c r="U73" s="53"/>
      <c r="V73" s="52"/>
      <c r="W73" s="53"/>
      <c r="X73" s="52"/>
      <c r="Y73" s="53"/>
      <c r="Z73" s="52">
        <v>1</v>
      </c>
      <c r="AA73" s="53"/>
      <c r="AB73" s="52" t="s">
        <v>0</v>
      </c>
      <c r="AC73" s="53"/>
      <c r="AD73" s="52"/>
      <c r="AE73" s="53"/>
      <c r="AF73" s="52"/>
      <c r="AG73" s="53"/>
      <c r="AH73" s="52"/>
      <c r="AI73" s="53"/>
      <c r="AJ73" s="52"/>
      <c r="AK73" s="53"/>
      <c r="AL73" s="52"/>
      <c r="AM73" s="53"/>
      <c r="AN73" s="52"/>
      <c r="AO73" s="53"/>
    </row>
    <row r="74" spans="1:41" ht="33" customHeight="1" x14ac:dyDescent="0.25">
      <c r="A74" s="63"/>
      <c r="B74" s="59" t="s">
        <v>62</v>
      </c>
      <c r="C74" s="7" t="s">
        <v>72</v>
      </c>
      <c r="D74" s="37">
        <v>2</v>
      </c>
      <c r="E74" s="38"/>
      <c r="F74" s="37">
        <v>2</v>
      </c>
      <c r="G74" s="38"/>
      <c r="H74" s="37">
        <v>2</v>
      </c>
      <c r="I74" s="38"/>
      <c r="J74" s="37">
        <v>2</v>
      </c>
      <c r="K74" s="38"/>
      <c r="L74" s="37">
        <v>1</v>
      </c>
      <c r="M74" s="38"/>
      <c r="N74" s="37">
        <v>1</v>
      </c>
      <c r="O74" s="38"/>
      <c r="P74" s="37">
        <v>1</v>
      </c>
      <c r="Q74" s="38"/>
      <c r="R74" s="37">
        <v>1</v>
      </c>
      <c r="S74" s="38"/>
      <c r="T74" s="37">
        <v>1</v>
      </c>
      <c r="U74" s="38"/>
      <c r="V74" s="37">
        <v>1</v>
      </c>
      <c r="W74" s="38"/>
      <c r="X74" s="37"/>
      <c r="Y74" s="38"/>
      <c r="Z74" s="37">
        <v>1</v>
      </c>
      <c r="AA74" s="38"/>
      <c r="AB74" s="37" t="s">
        <v>2</v>
      </c>
      <c r="AC74" s="38"/>
      <c r="AD74" s="37"/>
      <c r="AE74" s="38"/>
      <c r="AF74" s="37"/>
      <c r="AG74" s="38"/>
      <c r="AH74" s="37"/>
      <c r="AI74" s="38"/>
      <c r="AJ74" s="37"/>
      <c r="AK74" s="38"/>
      <c r="AL74" s="37"/>
      <c r="AM74" s="38"/>
      <c r="AN74" s="37"/>
      <c r="AO74" s="38"/>
    </row>
    <row r="75" spans="1:41" ht="33" customHeight="1" x14ac:dyDescent="0.25">
      <c r="A75" s="63"/>
      <c r="B75" s="61"/>
      <c r="C75" s="7" t="s">
        <v>73</v>
      </c>
      <c r="D75" s="37">
        <v>4</v>
      </c>
      <c r="E75" s="38"/>
      <c r="F75" s="37">
        <v>5</v>
      </c>
      <c r="G75" s="38"/>
      <c r="H75" s="37">
        <v>6</v>
      </c>
      <c r="I75" s="38"/>
      <c r="J75" s="37">
        <v>6</v>
      </c>
      <c r="K75" s="38"/>
      <c r="L75" s="37">
        <v>4</v>
      </c>
      <c r="M75" s="38"/>
      <c r="N75" s="37">
        <v>5</v>
      </c>
      <c r="O75" s="38"/>
      <c r="P75" s="37">
        <v>4</v>
      </c>
      <c r="Q75" s="38"/>
      <c r="R75" s="37">
        <v>4</v>
      </c>
      <c r="S75" s="38"/>
      <c r="T75" s="37">
        <v>4</v>
      </c>
      <c r="U75" s="38"/>
      <c r="V75" s="37">
        <v>4</v>
      </c>
      <c r="W75" s="38"/>
      <c r="X75" s="37">
        <v>3</v>
      </c>
      <c r="Y75" s="38"/>
      <c r="Z75" s="37">
        <v>3</v>
      </c>
      <c r="AA75" s="38"/>
      <c r="AB75" s="37" t="s">
        <v>0</v>
      </c>
      <c r="AC75" s="38"/>
      <c r="AD75" s="37"/>
      <c r="AE75" s="38"/>
      <c r="AF75" s="37"/>
      <c r="AG75" s="38"/>
      <c r="AH75" s="37"/>
      <c r="AI75" s="38"/>
      <c r="AJ75" s="37"/>
      <c r="AK75" s="38"/>
      <c r="AL75" s="37"/>
      <c r="AM75" s="38"/>
      <c r="AN75" s="37"/>
      <c r="AO75" s="38"/>
    </row>
    <row r="76" spans="1:41" ht="33" customHeight="1" x14ac:dyDescent="0.25">
      <c r="A76" s="63"/>
      <c r="B76" s="90" t="s">
        <v>104</v>
      </c>
      <c r="C76" s="6" t="s">
        <v>72</v>
      </c>
      <c r="D76" s="52"/>
      <c r="E76" s="53"/>
      <c r="F76" s="52"/>
      <c r="G76" s="53"/>
      <c r="H76" s="52"/>
      <c r="I76" s="53"/>
      <c r="J76" s="52"/>
      <c r="K76" s="53"/>
      <c r="L76" s="47"/>
      <c r="M76" s="48"/>
      <c r="N76" s="47"/>
      <c r="O76" s="48"/>
      <c r="P76" s="47"/>
      <c r="Q76" s="48"/>
      <c r="R76" s="52">
        <v>1</v>
      </c>
      <c r="S76" s="53"/>
      <c r="T76" s="52">
        <v>1</v>
      </c>
      <c r="U76" s="53"/>
      <c r="V76" s="52">
        <v>1</v>
      </c>
      <c r="W76" s="53"/>
      <c r="X76" s="52">
        <v>1</v>
      </c>
      <c r="Y76" s="53"/>
      <c r="Z76" s="52">
        <v>1</v>
      </c>
      <c r="AA76" s="53"/>
      <c r="AB76" s="52" t="s">
        <v>1</v>
      </c>
      <c r="AC76" s="53"/>
      <c r="AD76" s="52"/>
      <c r="AE76" s="53"/>
      <c r="AF76" s="52"/>
      <c r="AG76" s="53"/>
      <c r="AH76" s="52"/>
      <c r="AI76" s="53"/>
      <c r="AJ76" s="52"/>
      <c r="AK76" s="53"/>
      <c r="AL76" s="52"/>
      <c r="AM76" s="53"/>
      <c r="AN76" s="52"/>
      <c r="AO76" s="53"/>
    </row>
    <row r="77" spans="1:41" ht="33" customHeight="1" x14ac:dyDescent="0.25">
      <c r="A77" s="63"/>
      <c r="B77" s="91"/>
      <c r="C77" s="6" t="s">
        <v>73</v>
      </c>
      <c r="D77" s="52">
        <v>1</v>
      </c>
      <c r="E77" s="53"/>
      <c r="F77" s="52"/>
      <c r="G77" s="53"/>
      <c r="H77" s="52"/>
      <c r="I77" s="53"/>
      <c r="J77" s="52"/>
      <c r="K77" s="53"/>
      <c r="L77" s="47">
        <v>1</v>
      </c>
      <c r="M77" s="48"/>
      <c r="N77" s="47">
        <v>1</v>
      </c>
      <c r="O77" s="48"/>
      <c r="P77" s="47">
        <v>1</v>
      </c>
      <c r="Q77" s="48"/>
      <c r="R77" s="47"/>
      <c r="S77" s="48"/>
      <c r="T77" s="47"/>
      <c r="U77" s="48"/>
      <c r="V77" s="47"/>
      <c r="W77" s="48"/>
      <c r="X77" s="47"/>
      <c r="Y77" s="48"/>
      <c r="Z77" s="47"/>
      <c r="AA77" s="48"/>
      <c r="AB77" s="47"/>
      <c r="AC77" s="48"/>
      <c r="AD77" s="47"/>
      <c r="AE77" s="48"/>
      <c r="AF77" s="47"/>
      <c r="AG77" s="48"/>
      <c r="AH77" s="47"/>
      <c r="AI77" s="48"/>
      <c r="AJ77" s="47"/>
      <c r="AK77" s="48"/>
      <c r="AL77" s="47"/>
      <c r="AM77" s="48"/>
      <c r="AN77" s="47"/>
      <c r="AO77" s="48"/>
    </row>
    <row r="78" spans="1:41" ht="33" customHeight="1" x14ac:dyDescent="0.25">
      <c r="A78" s="63"/>
      <c r="B78" s="92"/>
      <c r="C78" s="6" t="s">
        <v>78</v>
      </c>
      <c r="D78" s="52">
        <v>1</v>
      </c>
      <c r="E78" s="53"/>
      <c r="F78" s="52">
        <v>1</v>
      </c>
      <c r="G78" s="53"/>
      <c r="H78" s="52"/>
      <c r="I78" s="53"/>
      <c r="J78" s="52">
        <v>1</v>
      </c>
      <c r="K78" s="53"/>
      <c r="L78" s="47">
        <v>1</v>
      </c>
      <c r="M78" s="48"/>
      <c r="N78" s="47">
        <v>1</v>
      </c>
      <c r="O78" s="48"/>
      <c r="P78" s="47">
        <v>3</v>
      </c>
      <c r="Q78" s="48"/>
      <c r="R78" s="52">
        <v>2</v>
      </c>
      <c r="S78" s="53"/>
      <c r="T78" s="52">
        <v>1</v>
      </c>
      <c r="U78" s="53"/>
      <c r="V78" s="52">
        <v>1</v>
      </c>
      <c r="W78" s="53"/>
      <c r="X78" s="52">
        <v>1</v>
      </c>
      <c r="Y78" s="53"/>
      <c r="Z78" s="52">
        <v>2</v>
      </c>
      <c r="AA78" s="53"/>
      <c r="AB78" s="52"/>
      <c r="AC78" s="53"/>
      <c r="AD78" s="52"/>
      <c r="AE78" s="53"/>
      <c r="AF78" s="52"/>
      <c r="AG78" s="53"/>
      <c r="AH78" s="52"/>
      <c r="AI78" s="53"/>
      <c r="AJ78" s="52"/>
      <c r="AK78" s="53"/>
      <c r="AL78" s="52"/>
      <c r="AM78" s="53"/>
      <c r="AN78" s="52"/>
      <c r="AO78" s="53"/>
    </row>
    <row r="79" spans="1:41" ht="66" customHeight="1" x14ac:dyDescent="0.25">
      <c r="A79" s="63"/>
      <c r="B79" s="17" t="s">
        <v>105</v>
      </c>
      <c r="C79" s="7" t="s">
        <v>73</v>
      </c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>
        <v>1</v>
      </c>
      <c r="O79" s="38"/>
      <c r="P79" s="37">
        <v>1</v>
      </c>
      <c r="Q79" s="38"/>
      <c r="R79" s="37">
        <v>1</v>
      </c>
      <c r="S79" s="38"/>
      <c r="T79" s="37">
        <v>1</v>
      </c>
      <c r="U79" s="38"/>
      <c r="V79" s="37">
        <v>1</v>
      </c>
      <c r="W79" s="38"/>
      <c r="X79" s="37">
        <v>1</v>
      </c>
      <c r="Y79" s="38"/>
      <c r="Z79" s="37"/>
      <c r="AA79" s="38"/>
      <c r="AB79" s="37" t="s">
        <v>4</v>
      </c>
      <c r="AC79" s="38"/>
      <c r="AD79" s="37"/>
      <c r="AE79" s="38"/>
      <c r="AF79" s="37"/>
      <c r="AG79" s="38"/>
      <c r="AH79" s="37"/>
      <c r="AI79" s="38"/>
      <c r="AJ79" s="37"/>
      <c r="AK79" s="38"/>
      <c r="AL79" s="37"/>
      <c r="AM79" s="38"/>
      <c r="AN79" s="37"/>
      <c r="AO79" s="38"/>
    </row>
    <row r="80" spans="1:41" ht="49.5" customHeight="1" x14ac:dyDescent="0.25">
      <c r="A80" s="63"/>
      <c r="B80" s="16" t="s">
        <v>106</v>
      </c>
      <c r="C80" s="6" t="s">
        <v>79</v>
      </c>
      <c r="D80" s="52">
        <v>2</v>
      </c>
      <c r="E80" s="53"/>
      <c r="F80" s="52">
        <v>4</v>
      </c>
      <c r="G80" s="53"/>
      <c r="H80" s="52">
        <v>4</v>
      </c>
      <c r="I80" s="53"/>
      <c r="J80" s="52">
        <v>4</v>
      </c>
      <c r="K80" s="53"/>
      <c r="L80" s="47">
        <v>4</v>
      </c>
      <c r="M80" s="48"/>
      <c r="N80" s="47">
        <v>4</v>
      </c>
      <c r="O80" s="48"/>
      <c r="P80" s="47">
        <v>3</v>
      </c>
      <c r="Q80" s="48"/>
      <c r="R80" s="52">
        <v>3</v>
      </c>
      <c r="S80" s="53"/>
      <c r="T80" s="52">
        <v>3</v>
      </c>
      <c r="U80" s="53"/>
      <c r="V80" s="52">
        <v>3</v>
      </c>
      <c r="W80" s="53"/>
      <c r="X80" s="52"/>
      <c r="Y80" s="53"/>
      <c r="Z80" s="52"/>
      <c r="AA80" s="53"/>
      <c r="AB80" s="52"/>
      <c r="AC80" s="53"/>
      <c r="AD80" s="52"/>
      <c r="AE80" s="53"/>
      <c r="AF80" s="52"/>
      <c r="AG80" s="53"/>
      <c r="AH80" s="52"/>
      <c r="AI80" s="53"/>
      <c r="AJ80" s="52"/>
      <c r="AK80" s="53"/>
      <c r="AL80" s="52"/>
      <c r="AM80" s="53"/>
      <c r="AN80" s="52"/>
      <c r="AO80" s="53"/>
    </row>
    <row r="81" spans="1:41" ht="49.5" customHeight="1" x14ac:dyDescent="0.25">
      <c r="A81" s="63"/>
      <c r="B81" s="17" t="s">
        <v>63</v>
      </c>
      <c r="C81" s="7" t="s">
        <v>73</v>
      </c>
      <c r="D81" s="37"/>
      <c r="E81" s="38"/>
      <c r="F81" s="37">
        <v>1</v>
      </c>
      <c r="G81" s="38"/>
      <c r="H81" s="37">
        <v>1</v>
      </c>
      <c r="I81" s="38"/>
      <c r="J81" s="37">
        <v>2</v>
      </c>
      <c r="K81" s="38"/>
      <c r="L81" s="37">
        <v>1</v>
      </c>
      <c r="M81" s="38"/>
      <c r="N81" s="37">
        <v>1</v>
      </c>
      <c r="O81" s="38"/>
      <c r="P81" s="37">
        <v>2</v>
      </c>
      <c r="Q81" s="38"/>
      <c r="R81" s="37">
        <v>2</v>
      </c>
      <c r="S81" s="38"/>
      <c r="T81" s="37">
        <v>2</v>
      </c>
      <c r="U81" s="38"/>
      <c r="V81" s="37">
        <v>1</v>
      </c>
      <c r="W81" s="38"/>
      <c r="X81" s="37">
        <v>1</v>
      </c>
      <c r="Y81" s="38"/>
      <c r="Z81" s="37">
        <v>1</v>
      </c>
      <c r="AA81" s="38"/>
      <c r="AB81" s="37" t="s">
        <v>1</v>
      </c>
      <c r="AC81" s="38"/>
      <c r="AD81" s="37"/>
      <c r="AE81" s="38"/>
      <c r="AF81" s="37"/>
      <c r="AG81" s="38"/>
      <c r="AH81" s="37"/>
      <c r="AI81" s="38"/>
      <c r="AJ81" s="37"/>
      <c r="AK81" s="38"/>
      <c r="AL81" s="37"/>
      <c r="AM81" s="38"/>
      <c r="AN81" s="37"/>
      <c r="AO81" s="38"/>
    </row>
    <row r="82" spans="1:41" ht="49.5" customHeight="1" x14ac:dyDescent="0.25">
      <c r="A82" s="63"/>
      <c r="B82" s="16" t="s">
        <v>107</v>
      </c>
      <c r="C82" s="6" t="s">
        <v>72</v>
      </c>
      <c r="D82" s="52"/>
      <c r="E82" s="53"/>
      <c r="F82" s="52"/>
      <c r="G82" s="53"/>
      <c r="H82" s="52"/>
      <c r="I82" s="53"/>
      <c r="J82" s="52"/>
      <c r="K82" s="53"/>
      <c r="L82" s="47"/>
      <c r="M82" s="48"/>
      <c r="N82" s="47"/>
      <c r="O82" s="48"/>
      <c r="P82" s="47"/>
      <c r="Q82" s="48"/>
      <c r="R82" s="52"/>
      <c r="S82" s="53"/>
      <c r="T82" s="52"/>
      <c r="U82" s="53"/>
      <c r="V82" s="52"/>
      <c r="W82" s="53"/>
      <c r="X82" s="52">
        <v>1</v>
      </c>
      <c r="Y82" s="53"/>
      <c r="Z82" s="52">
        <v>1</v>
      </c>
      <c r="AA82" s="53"/>
      <c r="AB82" s="52" t="s">
        <v>0</v>
      </c>
      <c r="AC82" s="53"/>
      <c r="AD82" s="52"/>
      <c r="AE82" s="53"/>
      <c r="AF82" s="52"/>
      <c r="AG82" s="53"/>
      <c r="AH82" s="52"/>
      <c r="AI82" s="53"/>
      <c r="AJ82" s="52"/>
      <c r="AK82" s="53"/>
      <c r="AL82" s="52"/>
      <c r="AM82" s="53"/>
      <c r="AN82" s="52"/>
      <c r="AO82" s="53"/>
    </row>
    <row r="83" spans="1:41" ht="49.5" customHeight="1" x14ac:dyDescent="0.25">
      <c r="A83" s="63"/>
      <c r="B83" s="17" t="s">
        <v>48</v>
      </c>
      <c r="C83" s="7" t="s">
        <v>78</v>
      </c>
      <c r="D83" s="37">
        <v>1</v>
      </c>
      <c r="E83" s="38"/>
      <c r="F83" s="37">
        <v>1</v>
      </c>
      <c r="G83" s="38"/>
      <c r="H83" s="37">
        <v>1</v>
      </c>
      <c r="I83" s="38"/>
      <c r="J83" s="37">
        <v>1</v>
      </c>
      <c r="K83" s="38"/>
      <c r="L83" s="37">
        <v>1</v>
      </c>
      <c r="M83" s="38"/>
      <c r="N83" s="37"/>
      <c r="O83" s="38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7"/>
      <c r="AG83" s="38"/>
      <c r="AH83" s="37"/>
      <c r="AI83" s="38"/>
      <c r="AJ83" s="37"/>
      <c r="AK83" s="38"/>
      <c r="AL83" s="37"/>
      <c r="AM83" s="38"/>
      <c r="AN83" s="37"/>
      <c r="AO83" s="38"/>
    </row>
    <row r="84" spans="1:41" ht="33" customHeight="1" x14ac:dyDescent="0.25">
      <c r="A84" s="64"/>
      <c r="B84" s="16" t="s">
        <v>64</v>
      </c>
      <c r="C84" s="6" t="s">
        <v>72</v>
      </c>
      <c r="D84" s="52">
        <v>1</v>
      </c>
      <c r="E84" s="53"/>
      <c r="F84" s="52">
        <v>1</v>
      </c>
      <c r="G84" s="53"/>
      <c r="H84" s="52">
        <v>1</v>
      </c>
      <c r="I84" s="53"/>
      <c r="J84" s="52">
        <v>1</v>
      </c>
      <c r="K84" s="53"/>
      <c r="L84" s="47"/>
      <c r="M84" s="48"/>
      <c r="N84" s="47"/>
      <c r="O84" s="48"/>
      <c r="P84" s="47"/>
      <c r="Q84" s="48"/>
      <c r="R84" s="52"/>
      <c r="S84" s="53"/>
      <c r="T84" s="52"/>
      <c r="U84" s="53"/>
      <c r="V84" s="52"/>
      <c r="W84" s="53"/>
      <c r="X84" s="52"/>
      <c r="Y84" s="53"/>
      <c r="Z84" s="52"/>
      <c r="AA84" s="53"/>
      <c r="AB84" s="52"/>
      <c r="AC84" s="53"/>
      <c r="AD84" s="52"/>
      <c r="AE84" s="53"/>
      <c r="AF84" s="52"/>
      <c r="AG84" s="53"/>
      <c r="AH84" s="52"/>
      <c r="AI84" s="53"/>
      <c r="AJ84" s="52"/>
      <c r="AK84" s="53"/>
      <c r="AL84" s="52"/>
      <c r="AM84" s="53"/>
      <c r="AN84" s="52"/>
      <c r="AO84" s="53"/>
    </row>
    <row r="85" spans="1:41" ht="33" customHeight="1" x14ac:dyDescent="0.25">
      <c r="A85" s="39" t="s">
        <v>167</v>
      </c>
      <c r="B85" s="40"/>
      <c r="C85" s="21" t="s">
        <v>72</v>
      </c>
      <c r="D85" s="25">
        <f>SUM(D69,D71,D74,D84)</f>
        <v>5</v>
      </c>
      <c r="E85" s="44">
        <f>SUM(D85:D87)</f>
        <v>16</v>
      </c>
      <c r="F85" s="25">
        <f>SUM(F69,F71,F74,F84)</f>
        <v>5</v>
      </c>
      <c r="G85" s="44">
        <f>SUM(F69:G84)</f>
        <v>19</v>
      </c>
      <c r="H85" s="25">
        <v>5</v>
      </c>
      <c r="I85" s="44">
        <v>18</v>
      </c>
      <c r="J85" s="25">
        <v>5</v>
      </c>
      <c r="K85" s="44">
        <v>20</v>
      </c>
      <c r="L85" s="25">
        <v>4</v>
      </c>
      <c r="M85" s="44">
        <v>16</v>
      </c>
      <c r="N85" s="25">
        <v>4</v>
      </c>
      <c r="O85" s="44">
        <v>18</v>
      </c>
      <c r="P85" s="25">
        <f>SUM(P69,P73,P74,P76,P82)</f>
        <v>4</v>
      </c>
      <c r="Q85" s="44">
        <v>19</v>
      </c>
      <c r="R85" s="25">
        <v>5</v>
      </c>
      <c r="S85" s="44">
        <v>18</v>
      </c>
      <c r="T85" s="25">
        <v>4</v>
      </c>
      <c r="U85" s="44">
        <v>15</v>
      </c>
      <c r="V85" s="25">
        <v>4</v>
      </c>
      <c r="W85" s="44">
        <v>16</v>
      </c>
      <c r="X85" s="25">
        <v>6</v>
      </c>
      <c r="Y85" s="44">
        <v>13</v>
      </c>
      <c r="Z85" s="25">
        <v>7</v>
      </c>
      <c r="AA85" s="44">
        <v>13</v>
      </c>
      <c r="AB85" s="25">
        <v>15</v>
      </c>
      <c r="AC85" s="44">
        <v>24</v>
      </c>
      <c r="AD85" s="25"/>
      <c r="AE85" s="44"/>
      <c r="AF85" s="25"/>
      <c r="AG85" s="44"/>
      <c r="AH85" s="25"/>
      <c r="AI85" s="44"/>
      <c r="AJ85" s="25"/>
      <c r="AK85" s="44"/>
      <c r="AL85" s="25"/>
      <c r="AM85" s="44"/>
      <c r="AN85" s="25"/>
      <c r="AO85" s="44"/>
    </row>
    <row r="86" spans="1:41" ht="33" customHeight="1" x14ac:dyDescent="0.25">
      <c r="A86" s="72"/>
      <c r="B86" s="73"/>
      <c r="C86" s="21" t="s">
        <v>73</v>
      </c>
      <c r="D86" s="25">
        <f>SUM(D70,D72,D75,D77,D80)</f>
        <v>9</v>
      </c>
      <c r="E86" s="45"/>
      <c r="F86" s="25">
        <f>SUM(F70,F72,F75,F80,F81)</f>
        <v>12</v>
      </c>
      <c r="G86" s="45"/>
      <c r="H86" s="25">
        <v>12</v>
      </c>
      <c r="I86" s="45"/>
      <c r="J86" s="25">
        <v>13</v>
      </c>
      <c r="K86" s="45"/>
      <c r="L86" s="25">
        <v>10</v>
      </c>
      <c r="M86" s="45"/>
      <c r="N86" s="25">
        <v>13</v>
      </c>
      <c r="O86" s="45"/>
      <c r="P86" s="25">
        <f>SUM(P70,P72,P75,P77,P79,P80,P81)</f>
        <v>12</v>
      </c>
      <c r="Q86" s="45"/>
      <c r="R86" s="25">
        <v>11</v>
      </c>
      <c r="S86" s="45"/>
      <c r="T86" s="25">
        <v>10</v>
      </c>
      <c r="U86" s="45"/>
      <c r="V86" s="25">
        <v>11</v>
      </c>
      <c r="W86" s="45"/>
      <c r="X86" s="25">
        <v>6</v>
      </c>
      <c r="Y86" s="45"/>
      <c r="Z86" s="25">
        <v>4</v>
      </c>
      <c r="AA86" s="45"/>
      <c r="AB86" s="25">
        <v>9</v>
      </c>
      <c r="AC86" s="45"/>
      <c r="AD86" s="25"/>
      <c r="AE86" s="45"/>
      <c r="AF86" s="25"/>
      <c r="AG86" s="45"/>
      <c r="AH86" s="25"/>
      <c r="AI86" s="45"/>
      <c r="AJ86" s="25"/>
      <c r="AK86" s="45"/>
      <c r="AL86" s="25"/>
      <c r="AM86" s="45"/>
      <c r="AN86" s="25"/>
      <c r="AO86" s="45"/>
    </row>
    <row r="87" spans="1:41" ht="33" customHeight="1" x14ac:dyDescent="0.25">
      <c r="A87" s="74"/>
      <c r="B87" s="75"/>
      <c r="C87" s="21" t="s">
        <v>74</v>
      </c>
      <c r="D87" s="25">
        <f>SUM(D78,D83)</f>
        <v>2</v>
      </c>
      <c r="E87" s="46"/>
      <c r="F87" s="25">
        <f>SUM(F78,F83)</f>
        <v>2</v>
      </c>
      <c r="G87" s="46"/>
      <c r="H87" s="25">
        <v>1</v>
      </c>
      <c r="I87" s="46"/>
      <c r="J87" s="25">
        <v>2</v>
      </c>
      <c r="K87" s="46"/>
      <c r="L87" s="25">
        <v>2</v>
      </c>
      <c r="M87" s="46"/>
      <c r="N87" s="25">
        <v>1</v>
      </c>
      <c r="O87" s="46"/>
      <c r="P87" s="25">
        <f>SUM(P78)</f>
        <v>3</v>
      </c>
      <c r="Q87" s="46"/>
      <c r="R87" s="25">
        <v>2</v>
      </c>
      <c r="S87" s="46"/>
      <c r="T87" s="25">
        <v>1</v>
      </c>
      <c r="U87" s="46"/>
      <c r="V87" s="25">
        <v>1</v>
      </c>
      <c r="W87" s="46"/>
      <c r="X87" s="25">
        <v>1</v>
      </c>
      <c r="Y87" s="46"/>
      <c r="Z87" s="25">
        <v>2</v>
      </c>
      <c r="AA87" s="46"/>
      <c r="AB87" s="25"/>
      <c r="AC87" s="46"/>
      <c r="AD87" s="25"/>
      <c r="AE87" s="46"/>
      <c r="AF87" s="25"/>
      <c r="AG87" s="46"/>
      <c r="AH87" s="25"/>
      <c r="AI87" s="46"/>
      <c r="AJ87" s="25"/>
      <c r="AK87" s="46"/>
      <c r="AL87" s="25"/>
      <c r="AM87" s="46"/>
      <c r="AN87" s="25"/>
      <c r="AO87" s="46"/>
    </row>
    <row r="88" spans="1:41" ht="33" customHeight="1" x14ac:dyDescent="0.25">
      <c r="A88" s="62" t="s">
        <v>40</v>
      </c>
      <c r="B88" s="59" t="s">
        <v>108</v>
      </c>
      <c r="C88" s="7" t="s">
        <v>73</v>
      </c>
      <c r="D88" s="37"/>
      <c r="E88" s="38"/>
      <c r="F88" s="37"/>
      <c r="G88" s="38"/>
      <c r="H88" s="37"/>
      <c r="I88" s="38"/>
      <c r="J88" s="37"/>
      <c r="K88" s="38"/>
      <c r="L88" s="37">
        <v>1</v>
      </c>
      <c r="M88" s="38"/>
      <c r="N88" s="37">
        <v>1</v>
      </c>
      <c r="O88" s="38"/>
      <c r="P88" s="37">
        <v>1</v>
      </c>
      <c r="Q88" s="38"/>
      <c r="R88" s="37"/>
      <c r="S88" s="38"/>
      <c r="T88" s="37">
        <v>1</v>
      </c>
      <c r="U88" s="38"/>
      <c r="V88" s="37">
        <v>1</v>
      </c>
      <c r="W88" s="38"/>
      <c r="X88" s="37">
        <v>1</v>
      </c>
      <c r="Y88" s="38"/>
      <c r="Z88" s="37">
        <v>1</v>
      </c>
      <c r="AA88" s="38"/>
      <c r="AB88" s="37" t="s">
        <v>0</v>
      </c>
      <c r="AC88" s="38"/>
      <c r="AD88" s="37" t="s">
        <v>0</v>
      </c>
      <c r="AE88" s="38"/>
      <c r="AF88" s="37"/>
      <c r="AG88" s="38"/>
      <c r="AH88" s="37"/>
      <c r="AI88" s="38"/>
      <c r="AJ88" s="37"/>
      <c r="AK88" s="38"/>
      <c r="AL88" s="37"/>
      <c r="AM88" s="38"/>
      <c r="AN88" s="37"/>
      <c r="AO88" s="38"/>
    </row>
    <row r="89" spans="1:41" ht="33" customHeight="1" x14ac:dyDescent="0.25">
      <c r="A89" s="63"/>
      <c r="B89" s="61"/>
      <c r="C89" s="7" t="s">
        <v>74</v>
      </c>
      <c r="D89" s="37">
        <v>6</v>
      </c>
      <c r="E89" s="38"/>
      <c r="F89" s="37">
        <v>11</v>
      </c>
      <c r="G89" s="38"/>
      <c r="H89" s="37">
        <v>11</v>
      </c>
      <c r="I89" s="38"/>
      <c r="J89" s="37">
        <v>12</v>
      </c>
      <c r="K89" s="38"/>
      <c r="L89" s="37">
        <v>13</v>
      </c>
      <c r="M89" s="38"/>
      <c r="N89" s="37">
        <v>12</v>
      </c>
      <c r="O89" s="38"/>
      <c r="P89" s="37">
        <v>12</v>
      </c>
      <c r="Q89" s="38"/>
      <c r="R89" s="37">
        <v>12</v>
      </c>
      <c r="S89" s="38"/>
      <c r="T89" s="37">
        <v>13</v>
      </c>
      <c r="U89" s="38"/>
      <c r="V89" s="37">
        <v>13</v>
      </c>
      <c r="W89" s="38"/>
      <c r="X89" s="37">
        <v>11</v>
      </c>
      <c r="Y89" s="38"/>
      <c r="Z89" s="37">
        <v>10</v>
      </c>
      <c r="AA89" s="38"/>
      <c r="AB89" s="37" t="s">
        <v>9</v>
      </c>
      <c r="AC89" s="38"/>
      <c r="AD89" s="37" t="s">
        <v>7</v>
      </c>
      <c r="AE89" s="38"/>
      <c r="AF89" s="37" t="s">
        <v>3</v>
      </c>
      <c r="AG89" s="38"/>
      <c r="AH89" s="37" t="s">
        <v>1</v>
      </c>
      <c r="AI89" s="38"/>
      <c r="AJ89" s="37"/>
      <c r="AK89" s="38"/>
      <c r="AL89" s="37"/>
      <c r="AM89" s="38"/>
      <c r="AN89" s="37"/>
      <c r="AO89" s="38"/>
    </row>
    <row r="90" spans="1:41" ht="33" customHeight="1" x14ac:dyDescent="0.25">
      <c r="A90" s="63"/>
      <c r="B90" s="15" t="s">
        <v>168</v>
      </c>
      <c r="C90" s="5" t="s">
        <v>73</v>
      </c>
      <c r="D90" s="47"/>
      <c r="E90" s="48"/>
      <c r="F90" s="47"/>
      <c r="G90" s="48"/>
      <c r="H90" s="52"/>
      <c r="I90" s="53"/>
      <c r="J90" s="52"/>
      <c r="K90" s="53"/>
      <c r="L90" s="47"/>
      <c r="M90" s="48"/>
      <c r="N90" s="47"/>
      <c r="O90" s="48"/>
      <c r="P90" s="47"/>
      <c r="Q90" s="48"/>
      <c r="R90" s="47"/>
      <c r="S90" s="48"/>
      <c r="T90" s="47"/>
      <c r="U90" s="48"/>
      <c r="V90" s="47"/>
      <c r="W90" s="48"/>
      <c r="X90" s="47"/>
      <c r="Y90" s="48"/>
      <c r="Z90" s="47"/>
      <c r="AA90" s="48"/>
      <c r="AB90" s="47"/>
      <c r="AC90" s="48"/>
      <c r="AD90" s="47"/>
      <c r="AE90" s="48"/>
      <c r="AF90" s="47"/>
      <c r="AG90" s="48"/>
      <c r="AH90" s="47"/>
      <c r="AI90" s="48"/>
      <c r="AJ90" s="47"/>
      <c r="AK90" s="48"/>
      <c r="AL90" s="47"/>
      <c r="AM90" s="48"/>
      <c r="AN90" s="47"/>
      <c r="AO90" s="48"/>
    </row>
    <row r="91" spans="1:41" ht="33" customHeight="1" x14ac:dyDescent="0.25">
      <c r="A91" s="63"/>
      <c r="B91" s="59" t="s">
        <v>49</v>
      </c>
      <c r="C91" s="7" t="s">
        <v>73</v>
      </c>
      <c r="D91" s="37">
        <v>2</v>
      </c>
      <c r="E91" s="38"/>
      <c r="F91" s="37">
        <v>2</v>
      </c>
      <c r="G91" s="38"/>
      <c r="H91" s="37"/>
      <c r="I91" s="38"/>
      <c r="J91" s="37"/>
      <c r="K91" s="38"/>
      <c r="L91" s="37">
        <v>1</v>
      </c>
      <c r="M91" s="38"/>
      <c r="N91" s="37"/>
      <c r="O91" s="38"/>
      <c r="P91" s="37"/>
      <c r="Q91" s="38"/>
      <c r="R91" s="37"/>
      <c r="S91" s="38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7"/>
      <c r="AG91" s="38"/>
      <c r="AH91" s="37"/>
      <c r="AI91" s="38"/>
      <c r="AJ91" s="37"/>
      <c r="AK91" s="38"/>
      <c r="AL91" s="37"/>
      <c r="AM91" s="38"/>
      <c r="AN91" s="37"/>
      <c r="AO91" s="38"/>
    </row>
    <row r="92" spans="1:41" ht="33" customHeight="1" x14ac:dyDescent="0.25">
      <c r="A92" s="63"/>
      <c r="B92" s="61"/>
      <c r="C92" s="7" t="s">
        <v>74</v>
      </c>
      <c r="D92" s="37">
        <v>1</v>
      </c>
      <c r="E92" s="38"/>
      <c r="F92" s="37">
        <v>1</v>
      </c>
      <c r="G92" s="38"/>
      <c r="H92" s="37">
        <v>1</v>
      </c>
      <c r="I92" s="38"/>
      <c r="J92" s="37">
        <v>1</v>
      </c>
      <c r="K92" s="38"/>
      <c r="L92" s="37"/>
      <c r="M92" s="38"/>
      <c r="N92" s="37">
        <v>1</v>
      </c>
      <c r="O92" s="38"/>
      <c r="P92" s="37"/>
      <c r="Q92" s="38"/>
      <c r="R92" s="37"/>
      <c r="S92" s="38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7"/>
      <c r="AG92" s="38"/>
      <c r="AH92" s="37"/>
      <c r="AI92" s="38"/>
      <c r="AJ92" s="37"/>
      <c r="AK92" s="38"/>
      <c r="AL92" s="37"/>
      <c r="AM92" s="38"/>
      <c r="AN92" s="37"/>
      <c r="AO92" s="38"/>
    </row>
    <row r="93" spans="1:41" ht="49.5" customHeight="1" x14ac:dyDescent="0.25">
      <c r="A93" s="63"/>
      <c r="B93" s="15" t="s">
        <v>50</v>
      </c>
      <c r="C93" s="5" t="s">
        <v>72</v>
      </c>
      <c r="D93" s="47">
        <v>86</v>
      </c>
      <c r="E93" s="48"/>
      <c r="F93" s="47">
        <v>86</v>
      </c>
      <c r="G93" s="48"/>
      <c r="H93" s="52">
        <v>61</v>
      </c>
      <c r="I93" s="53"/>
      <c r="J93" s="52">
        <v>62</v>
      </c>
      <c r="K93" s="53"/>
      <c r="L93" s="47">
        <v>28</v>
      </c>
      <c r="M93" s="48"/>
      <c r="N93" s="47">
        <v>28</v>
      </c>
      <c r="O93" s="48"/>
      <c r="P93" s="47">
        <v>1</v>
      </c>
      <c r="Q93" s="48"/>
      <c r="R93" s="47">
        <v>1</v>
      </c>
      <c r="S93" s="48"/>
      <c r="T93" s="47"/>
      <c r="U93" s="48"/>
      <c r="V93" s="47"/>
      <c r="W93" s="48"/>
      <c r="X93" s="47"/>
      <c r="Y93" s="48"/>
      <c r="Z93" s="47"/>
      <c r="AA93" s="48"/>
      <c r="AB93" s="47"/>
      <c r="AC93" s="48"/>
      <c r="AD93" s="47"/>
      <c r="AE93" s="48"/>
      <c r="AF93" s="47" t="s">
        <v>0</v>
      </c>
      <c r="AG93" s="48"/>
      <c r="AH93" s="47" t="s">
        <v>0</v>
      </c>
      <c r="AI93" s="48"/>
      <c r="AJ93" s="47" t="s">
        <v>0</v>
      </c>
      <c r="AK93" s="48"/>
      <c r="AL93" s="47" t="s">
        <v>0</v>
      </c>
      <c r="AM93" s="48"/>
      <c r="AN93" s="47"/>
      <c r="AO93" s="48"/>
    </row>
    <row r="94" spans="1:41" ht="33" customHeight="1" x14ac:dyDescent="0.25">
      <c r="A94" s="63"/>
      <c r="B94" s="17" t="s">
        <v>109</v>
      </c>
      <c r="C94" s="7" t="s">
        <v>72</v>
      </c>
      <c r="D94" s="37"/>
      <c r="E94" s="38"/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7"/>
      <c r="S94" s="38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7"/>
      <c r="AG94" s="38"/>
      <c r="AH94" s="37"/>
      <c r="AI94" s="38"/>
      <c r="AJ94" s="37"/>
      <c r="AK94" s="38"/>
      <c r="AL94" s="37"/>
      <c r="AM94" s="38"/>
      <c r="AN94" s="37"/>
      <c r="AO94" s="38"/>
    </row>
    <row r="95" spans="1:41" ht="49.5" customHeight="1" x14ac:dyDescent="0.25">
      <c r="A95" s="63"/>
      <c r="B95" s="15" t="s">
        <v>65</v>
      </c>
      <c r="C95" s="5" t="s">
        <v>73</v>
      </c>
      <c r="D95" s="47"/>
      <c r="E95" s="48"/>
      <c r="F95" s="47"/>
      <c r="G95" s="48"/>
      <c r="H95" s="52"/>
      <c r="I95" s="53"/>
      <c r="J95" s="52"/>
      <c r="K95" s="53"/>
      <c r="L95" s="47"/>
      <c r="M95" s="48"/>
      <c r="N95" s="47"/>
      <c r="O95" s="48"/>
      <c r="P95" s="47"/>
      <c r="Q95" s="48"/>
      <c r="R95" s="47"/>
      <c r="S95" s="48"/>
      <c r="T95" s="47"/>
      <c r="U95" s="48"/>
      <c r="V95" s="47"/>
      <c r="W95" s="48"/>
      <c r="X95" s="47"/>
      <c r="Y95" s="48"/>
      <c r="Z95" s="47"/>
      <c r="AA95" s="48"/>
      <c r="AB95" s="47" t="s">
        <v>0</v>
      </c>
      <c r="AC95" s="48"/>
      <c r="AD95" s="47"/>
      <c r="AE95" s="48"/>
      <c r="AF95" s="47"/>
      <c r="AG95" s="48"/>
      <c r="AH95" s="47" t="s">
        <v>0</v>
      </c>
      <c r="AI95" s="48"/>
      <c r="AJ95" s="47"/>
      <c r="AK95" s="48"/>
      <c r="AL95" s="47" t="s">
        <v>0</v>
      </c>
      <c r="AM95" s="48"/>
      <c r="AN95" s="47" t="s">
        <v>0</v>
      </c>
      <c r="AO95" s="48"/>
    </row>
    <row r="96" spans="1:41" ht="66" customHeight="1" x14ac:dyDescent="0.25">
      <c r="A96" s="63"/>
      <c r="B96" s="8" t="s">
        <v>66</v>
      </c>
      <c r="C96" s="10" t="s">
        <v>73</v>
      </c>
      <c r="D96" s="37">
        <v>1</v>
      </c>
      <c r="E96" s="38"/>
      <c r="F96" s="37">
        <v>2</v>
      </c>
      <c r="G96" s="38"/>
      <c r="H96" s="37">
        <v>7</v>
      </c>
      <c r="I96" s="38"/>
      <c r="J96" s="37">
        <v>8</v>
      </c>
      <c r="K96" s="38"/>
      <c r="L96" s="37">
        <v>6</v>
      </c>
      <c r="M96" s="38"/>
      <c r="N96" s="37">
        <v>7</v>
      </c>
      <c r="O96" s="38"/>
      <c r="P96" s="37"/>
      <c r="Q96" s="38"/>
      <c r="R96" s="37"/>
      <c r="S96" s="38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7"/>
      <c r="AG96" s="38"/>
      <c r="AH96" s="37"/>
      <c r="AI96" s="38"/>
      <c r="AJ96" s="37"/>
      <c r="AK96" s="38"/>
      <c r="AL96" s="37"/>
      <c r="AM96" s="38"/>
      <c r="AN96" s="37"/>
      <c r="AO96" s="38"/>
    </row>
    <row r="97" spans="1:41" ht="33" customHeight="1" x14ac:dyDescent="0.25">
      <c r="A97" s="63"/>
      <c r="B97" s="16" t="s">
        <v>67</v>
      </c>
      <c r="C97" s="6" t="s">
        <v>79</v>
      </c>
      <c r="D97" s="52">
        <v>45</v>
      </c>
      <c r="E97" s="53"/>
      <c r="F97" s="52">
        <v>49</v>
      </c>
      <c r="G97" s="53"/>
      <c r="H97" s="52">
        <v>40</v>
      </c>
      <c r="I97" s="53"/>
      <c r="J97" s="52">
        <v>52</v>
      </c>
      <c r="K97" s="53"/>
      <c r="L97" s="52">
        <v>52</v>
      </c>
      <c r="M97" s="53"/>
      <c r="N97" s="52">
        <v>53</v>
      </c>
      <c r="O97" s="53"/>
      <c r="P97" s="52">
        <v>48</v>
      </c>
      <c r="Q97" s="53"/>
      <c r="R97" s="52">
        <v>48</v>
      </c>
      <c r="S97" s="53"/>
      <c r="T97" s="52">
        <v>37</v>
      </c>
      <c r="U97" s="53"/>
      <c r="V97" s="52">
        <v>38</v>
      </c>
      <c r="W97" s="53"/>
      <c r="X97" s="52">
        <v>44</v>
      </c>
      <c r="Y97" s="53"/>
      <c r="Z97" s="52">
        <v>45</v>
      </c>
      <c r="AA97" s="53"/>
      <c r="AB97" s="52" t="s">
        <v>17</v>
      </c>
      <c r="AC97" s="53"/>
      <c r="AD97" s="52" t="s">
        <v>17</v>
      </c>
      <c r="AE97" s="53"/>
      <c r="AF97" s="52" t="s">
        <v>18</v>
      </c>
      <c r="AG97" s="53"/>
      <c r="AH97" s="52" t="s">
        <v>19</v>
      </c>
      <c r="AI97" s="53"/>
      <c r="AJ97" s="52" t="s">
        <v>20</v>
      </c>
      <c r="AK97" s="53"/>
      <c r="AL97" s="52" t="s">
        <v>21</v>
      </c>
      <c r="AM97" s="53"/>
      <c r="AN97" s="52" t="s">
        <v>21</v>
      </c>
      <c r="AO97" s="53"/>
    </row>
    <row r="98" spans="1:41" ht="33" customHeight="1" x14ac:dyDescent="0.25">
      <c r="A98" s="63"/>
      <c r="B98" s="59" t="s">
        <v>110</v>
      </c>
      <c r="C98" s="7" t="s">
        <v>72</v>
      </c>
      <c r="D98" s="37">
        <v>15</v>
      </c>
      <c r="E98" s="38"/>
      <c r="F98" s="37">
        <v>14</v>
      </c>
      <c r="G98" s="38"/>
      <c r="H98" s="37">
        <v>14</v>
      </c>
      <c r="I98" s="38"/>
      <c r="J98" s="37">
        <v>14</v>
      </c>
      <c r="K98" s="38"/>
      <c r="L98" s="37">
        <v>10</v>
      </c>
      <c r="M98" s="38"/>
      <c r="N98" s="37">
        <v>11</v>
      </c>
      <c r="O98" s="38"/>
      <c r="P98" s="37">
        <v>6</v>
      </c>
      <c r="Q98" s="38"/>
      <c r="R98" s="37">
        <v>6</v>
      </c>
      <c r="S98" s="38"/>
      <c r="T98" s="37">
        <v>10</v>
      </c>
      <c r="U98" s="38"/>
      <c r="V98" s="37">
        <v>10</v>
      </c>
      <c r="W98" s="38"/>
      <c r="X98" s="37">
        <v>11</v>
      </c>
      <c r="Y98" s="38"/>
      <c r="Z98" s="37">
        <v>11</v>
      </c>
      <c r="AA98" s="38"/>
      <c r="AB98" s="37" t="s">
        <v>8</v>
      </c>
      <c r="AC98" s="38"/>
      <c r="AD98" s="37" t="s">
        <v>6</v>
      </c>
      <c r="AE98" s="38"/>
      <c r="AF98" s="37" t="s">
        <v>5</v>
      </c>
      <c r="AG98" s="38"/>
      <c r="AH98" s="37" t="s">
        <v>3</v>
      </c>
      <c r="AI98" s="38"/>
      <c r="AJ98" s="37" t="s">
        <v>4</v>
      </c>
      <c r="AK98" s="38"/>
      <c r="AL98" s="37" t="s">
        <v>7</v>
      </c>
      <c r="AM98" s="38"/>
      <c r="AN98" s="37" t="s">
        <v>3</v>
      </c>
      <c r="AO98" s="38"/>
    </row>
    <row r="99" spans="1:41" ht="33" customHeight="1" x14ac:dyDescent="0.25">
      <c r="A99" s="63"/>
      <c r="B99" s="76"/>
      <c r="C99" s="7" t="s">
        <v>73</v>
      </c>
      <c r="D99" s="37"/>
      <c r="E99" s="38"/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7"/>
      <c r="S99" s="38"/>
      <c r="T99" s="37"/>
      <c r="U99" s="38"/>
      <c r="V99" s="37"/>
      <c r="W99" s="38"/>
      <c r="X99" s="37">
        <v>2</v>
      </c>
      <c r="Y99" s="38"/>
      <c r="Z99" s="37">
        <v>2</v>
      </c>
      <c r="AA99" s="38"/>
      <c r="AB99" s="37" t="s">
        <v>1</v>
      </c>
      <c r="AC99" s="38"/>
      <c r="AD99" s="37" t="s">
        <v>0</v>
      </c>
      <c r="AE99" s="38"/>
      <c r="AF99" s="37"/>
      <c r="AG99" s="38"/>
      <c r="AH99" s="37"/>
      <c r="AI99" s="38"/>
      <c r="AJ99" s="37"/>
      <c r="AK99" s="38"/>
      <c r="AL99" s="37"/>
      <c r="AM99" s="38"/>
      <c r="AN99" s="37"/>
      <c r="AO99" s="38"/>
    </row>
    <row r="100" spans="1:41" ht="33" customHeight="1" x14ac:dyDescent="0.25">
      <c r="A100" s="64"/>
      <c r="B100" s="61"/>
      <c r="C100" s="7" t="s">
        <v>74</v>
      </c>
      <c r="D100" s="37"/>
      <c r="E100" s="38"/>
      <c r="F100" s="37"/>
      <c r="G100" s="38"/>
      <c r="H100" s="37"/>
      <c r="I100" s="38"/>
      <c r="J100" s="37"/>
      <c r="K100" s="38"/>
      <c r="L100" s="37">
        <v>1</v>
      </c>
      <c r="M100" s="38"/>
      <c r="N100" s="37">
        <v>1</v>
      </c>
      <c r="O100" s="38"/>
      <c r="P100" s="37">
        <v>1</v>
      </c>
      <c r="Q100" s="38"/>
      <c r="R100" s="37">
        <v>1</v>
      </c>
      <c r="S100" s="38"/>
      <c r="T100" s="37">
        <v>1</v>
      </c>
      <c r="U100" s="38"/>
      <c r="V100" s="37">
        <v>2</v>
      </c>
      <c r="W100" s="38"/>
      <c r="X100" s="37">
        <v>2</v>
      </c>
      <c r="Y100" s="38"/>
      <c r="Z100" s="37">
        <v>2</v>
      </c>
      <c r="AA100" s="38"/>
      <c r="AB100" s="37" t="s">
        <v>0</v>
      </c>
      <c r="AC100" s="38"/>
      <c r="AD100" s="37" t="s">
        <v>0</v>
      </c>
      <c r="AE100" s="38"/>
      <c r="AF100" s="37"/>
      <c r="AG100" s="38"/>
      <c r="AH100" s="37"/>
      <c r="AI100" s="38"/>
      <c r="AJ100" s="37"/>
      <c r="AK100" s="38"/>
      <c r="AL100" s="37"/>
      <c r="AM100" s="38"/>
      <c r="AN100" s="37"/>
      <c r="AO100" s="38"/>
    </row>
    <row r="101" spans="1:41" ht="33" customHeight="1" x14ac:dyDescent="0.25">
      <c r="A101" s="39" t="s">
        <v>41</v>
      </c>
      <c r="B101" s="40"/>
      <c r="C101" s="21" t="s">
        <v>72</v>
      </c>
      <c r="D101" s="25">
        <f>SUM(D93,D98)</f>
        <v>101</v>
      </c>
      <c r="E101" s="44">
        <f>SUM(D101:D103)</f>
        <v>156</v>
      </c>
      <c r="F101" s="25">
        <f>SUM(F93,F98)</f>
        <v>100</v>
      </c>
      <c r="G101" s="44">
        <f>SUM(F88:G100)</f>
        <v>165</v>
      </c>
      <c r="H101" s="25">
        <v>75</v>
      </c>
      <c r="I101" s="44">
        <v>134</v>
      </c>
      <c r="J101" s="25">
        <v>76</v>
      </c>
      <c r="K101" s="44">
        <v>149</v>
      </c>
      <c r="L101" s="25">
        <v>38</v>
      </c>
      <c r="M101" s="44">
        <v>112</v>
      </c>
      <c r="N101" s="25">
        <v>39</v>
      </c>
      <c r="O101" s="44">
        <v>114</v>
      </c>
      <c r="P101" s="25">
        <f>SUM(P93,P94,P98)</f>
        <v>7</v>
      </c>
      <c r="Q101" s="44">
        <v>69</v>
      </c>
      <c r="R101" s="25">
        <v>7</v>
      </c>
      <c r="S101" s="44">
        <v>68</v>
      </c>
      <c r="T101" s="25">
        <v>10</v>
      </c>
      <c r="U101" s="44">
        <v>62</v>
      </c>
      <c r="V101" s="25">
        <v>10</v>
      </c>
      <c r="W101" s="44">
        <v>64</v>
      </c>
      <c r="X101" s="25">
        <v>11</v>
      </c>
      <c r="Y101" s="44">
        <v>71</v>
      </c>
      <c r="Z101" s="25">
        <v>11</v>
      </c>
      <c r="AA101" s="44">
        <v>71</v>
      </c>
      <c r="AB101" s="25">
        <v>10</v>
      </c>
      <c r="AC101" s="44">
        <v>69</v>
      </c>
      <c r="AD101" s="25">
        <v>8</v>
      </c>
      <c r="AE101" s="44">
        <v>62</v>
      </c>
      <c r="AF101" s="25">
        <v>8</v>
      </c>
      <c r="AG101" s="44">
        <v>48</v>
      </c>
      <c r="AH101" s="25">
        <v>4</v>
      </c>
      <c r="AI101" s="44">
        <v>32</v>
      </c>
      <c r="AJ101" s="25">
        <v>6</v>
      </c>
      <c r="AK101" s="44">
        <v>28</v>
      </c>
      <c r="AL101" s="25">
        <v>7</v>
      </c>
      <c r="AM101" s="44">
        <v>35</v>
      </c>
      <c r="AN101" s="25">
        <v>3</v>
      </c>
      <c r="AO101" s="44">
        <v>31</v>
      </c>
    </row>
    <row r="102" spans="1:41" ht="33" customHeight="1" x14ac:dyDescent="0.25">
      <c r="A102" s="72"/>
      <c r="B102" s="73"/>
      <c r="C102" s="21" t="s">
        <v>73</v>
      </c>
      <c r="D102" s="25">
        <f>SUM(D91,D96,D97)</f>
        <v>48</v>
      </c>
      <c r="E102" s="45"/>
      <c r="F102" s="25">
        <f>SUM(F91,F96,F97)</f>
        <v>53</v>
      </c>
      <c r="G102" s="45"/>
      <c r="H102" s="25">
        <v>47</v>
      </c>
      <c r="I102" s="45"/>
      <c r="J102" s="25">
        <v>60</v>
      </c>
      <c r="K102" s="45"/>
      <c r="L102" s="25">
        <v>59</v>
      </c>
      <c r="M102" s="45"/>
      <c r="N102" s="25">
        <v>61</v>
      </c>
      <c r="O102" s="45"/>
      <c r="P102" s="25">
        <f>SUM(P88,P90,P91,P95,P97,P99)</f>
        <v>49</v>
      </c>
      <c r="Q102" s="45"/>
      <c r="R102" s="25">
        <v>48</v>
      </c>
      <c r="S102" s="45"/>
      <c r="T102" s="25">
        <v>38</v>
      </c>
      <c r="U102" s="45"/>
      <c r="V102" s="25">
        <v>39</v>
      </c>
      <c r="W102" s="45"/>
      <c r="X102" s="25">
        <v>47</v>
      </c>
      <c r="Y102" s="45"/>
      <c r="Z102" s="25">
        <v>48</v>
      </c>
      <c r="AA102" s="45"/>
      <c r="AB102" s="25">
        <v>49</v>
      </c>
      <c r="AC102" s="45"/>
      <c r="AD102" s="25">
        <v>47</v>
      </c>
      <c r="AE102" s="45"/>
      <c r="AF102" s="25">
        <v>37</v>
      </c>
      <c r="AG102" s="45"/>
      <c r="AH102" s="25">
        <v>26</v>
      </c>
      <c r="AI102" s="45"/>
      <c r="AJ102" s="25">
        <v>22</v>
      </c>
      <c r="AK102" s="45"/>
      <c r="AL102" s="25">
        <v>28</v>
      </c>
      <c r="AM102" s="45"/>
      <c r="AN102" s="25">
        <v>28</v>
      </c>
      <c r="AO102" s="45"/>
    </row>
    <row r="103" spans="1:41" ht="33" customHeight="1" x14ac:dyDescent="0.25">
      <c r="A103" s="74"/>
      <c r="B103" s="75"/>
      <c r="C103" s="21" t="s">
        <v>74</v>
      </c>
      <c r="D103" s="25">
        <f>SUM(D89,D92)</f>
        <v>7</v>
      </c>
      <c r="E103" s="46"/>
      <c r="F103" s="25">
        <f>SUM(F89,F92)</f>
        <v>12</v>
      </c>
      <c r="G103" s="46"/>
      <c r="H103" s="25">
        <v>12</v>
      </c>
      <c r="I103" s="46"/>
      <c r="J103" s="25">
        <v>13</v>
      </c>
      <c r="K103" s="46"/>
      <c r="L103" s="25">
        <v>15</v>
      </c>
      <c r="M103" s="46"/>
      <c r="N103" s="25">
        <v>14</v>
      </c>
      <c r="O103" s="46"/>
      <c r="P103" s="25">
        <f>SUM(P89,P92,P100)</f>
        <v>13</v>
      </c>
      <c r="Q103" s="46"/>
      <c r="R103" s="25">
        <v>13</v>
      </c>
      <c r="S103" s="46"/>
      <c r="T103" s="25">
        <v>14</v>
      </c>
      <c r="U103" s="46"/>
      <c r="V103" s="25">
        <v>15</v>
      </c>
      <c r="W103" s="46"/>
      <c r="X103" s="25">
        <v>13</v>
      </c>
      <c r="Y103" s="46"/>
      <c r="Z103" s="25">
        <v>12</v>
      </c>
      <c r="AA103" s="46"/>
      <c r="AB103" s="25">
        <v>10</v>
      </c>
      <c r="AC103" s="46"/>
      <c r="AD103" s="25">
        <v>7</v>
      </c>
      <c r="AE103" s="46"/>
      <c r="AF103" s="25">
        <v>3</v>
      </c>
      <c r="AG103" s="46"/>
      <c r="AH103" s="25">
        <v>2</v>
      </c>
      <c r="AI103" s="46"/>
      <c r="AJ103" s="25"/>
      <c r="AK103" s="46"/>
      <c r="AL103" s="25"/>
      <c r="AM103" s="46"/>
      <c r="AN103" s="25"/>
      <c r="AO103" s="46"/>
    </row>
    <row r="104" spans="1:41" ht="33" customHeight="1" x14ac:dyDescent="0.25">
      <c r="A104" s="56" t="s">
        <v>129</v>
      </c>
      <c r="B104" s="59" t="s">
        <v>111</v>
      </c>
      <c r="C104" s="7" t="s">
        <v>169</v>
      </c>
      <c r="D104" s="37"/>
      <c r="E104" s="38"/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7">
        <v>1</v>
      </c>
      <c r="S104" s="38"/>
      <c r="T104" s="37"/>
      <c r="U104" s="38"/>
      <c r="V104" s="37"/>
      <c r="W104" s="38"/>
      <c r="X104" s="37">
        <v>1</v>
      </c>
      <c r="Y104" s="38"/>
      <c r="Z104" s="37">
        <v>1</v>
      </c>
      <c r="AA104" s="38"/>
      <c r="AB104" s="37"/>
      <c r="AC104" s="38"/>
      <c r="AD104" s="37"/>
      <c r="AE104" s="38"/>
      <c r="AF104" s="37"/>
      <c r="AG104" s="38"/>
      <c r="AH104" s="37"/>
      <c r="AI104" s="38"/>
      <c r="AJ104" s="37"/>
      <c r="AK104" s="38"/>
      <c r="AL104" s="37"/>
      <c r="AM104" s="38"/>
      <c r="AN104" s="37"/>
      <c r="AO104" s="38"/>
    </row>
    <row r="105" spans="1:41" ht="33" customHeight="1" x14ac:dyDescent="0.25">
      <c r="A105" s="57"/>
      <c r="B105" s="76"/>
      <c r="C105" s="7" t="s">
        <v>73</v>
      </c>
      <c r="D105" s="37"/>
      <c r="E105" s="38"/>
      <c r="F105" s="37">
        <v>2</v>
      </c>
      <c r="G105" s="38"/>
      <c r="H105" s="37">
        <v>4</v>
      </c>
      <c r="I105" s="38"/>
      <c r="J105" s="37">
        <v>4</v>
      </c>
      <c r="K105" s="38"/>
      <c r="L105" s="37">
        <v>6</v>
      </c>
      <c r="M105" s="38"/>
      <c r="N105" s="37">
        <v>4</v>
      </c>
      <c r="O105" s="38"/>
      <c r="P105" s="37"/>
      <c r="Q105" s="38"/>
      <c r="R105" s="37">
        <v>1</v>
      </c>
      <c r="S105" s="38"/>
      <c r="T105" s="37">
        <v>1</v>
      </c>
      <c r="U105" s="38"/>
      <c r="V105" s="37">
        <v>1</v>
      </c>
      <c r="W105" s="38"/>
      <c r="X105" s="37">
        <v>2</v>
      </c>
      <c r="Y105" s="38"/>
      <c r="Z105" s="37">
        <v>2</v>
      </c>
      <c r="AA105" s="38"/>
      <c r="AB105" s="37" t="s">
        <v>3</v>
      </c>
      <c r="AC105" s="38"/>
      <c r="AD105" s="37" t="s">
        <v>1</v>
      </c>
      <c r="AE105" s="38"/>
      <c r="AF105" s="37" t="s">
        <v>7</v>
      </c>
      <c r="AG105" s="38"/>
      <c r="AH105" s="37" t="s">
        <v>3</v>
      </c>
      <c r="AI105" s="38"/>
      <c r="AJ105" s="37" t="s">
        <v>1</v>
      </c>
      <c r="AK105" s="38"/>
      <c r="AL105" s="37" t="s">
        <v>2</v>
      </c>
      <c r="AM105" s="38"/>
      <c r="AN105" s="37"/>
      <c r="AO105" s="38"/>
    </row>
    <row r="106" spans="1:41" ht="33" customHeight="1" x14ac:dyDescent="0.25">
      <c r="A106" s="57"/>
      <c r="B106" s="61"/>
      <c r="C106" s="7" t="s">
        <v>74</v>
      </c>
      <c r="D106" s="37">
        <v>26</v>
      </c>
      <c r="E106" s="38"/>
      <c r="F106" s="37">
        <v>26</v>
      </c>
      <c r="G106" s="38"/>
      <c r="H106" s="37">
        <v>21</v>
      </c>
      <c r="I106" s="38"/>
      <c r="J106" s="37">
        <v>26</v>
      </c>
      <c r="K106" s="38"/>
      <c r="L106" s="37">
        <v>24</v>
      </c>
      <c r="M106" s="38"/>
      <c r="N106" s="37">
        <v>22</v>
      </c>
      <c r="O106" s="38"/>
      <c r="P106" s="37">
        <v>26</v>
      </c>
      <c r="Q106" s="38"/>
      <c r="R106" s="37">
        <v>29</v>
      </c>
      <c r="S106" s="38"/>
      <c r="T106" s="37">
        <v>33</v>
      </c>
      <c r="U106" s="38"/>
      <c r="V106" s="37">
        <v>34</v>
      </c>
      <c r="W106" s="38"/>
      <c r="X106" s="37">
        <v>33</v>
      </c>
      <c r="Y106" s="38"/>
      <c r="Z106" s="37">
        <v>34</v>
      </c>
      <c r="AA106" s="38"/>
      <c r="AB106" s="37" t="s">
        <v>23</v>
      </c>
      <c r="AC106" s="38"/>
      <c r="AD106" s="37" t="s">
        <v>24</v>
      </c>
      <c r="AE106" s="38"/>
      <c r="AF106" s="37" t="s">
        <v>25</v>
      </c>
      <c r="AG106" s="38"/>
      <c r="AH106" s="37" t="s">
        <v>26</v>
      </c>
      <c r="AI106" s="38"/>
      <c r="AJ106" s="37" t="s">
        <v>26</v>
      </c>
      <c r="AK106" s="38"/>
      <c r="AL106" s="37" t="s">
        <v>27</v>
      </c>
      <c r="AM106" s="38"/>
      <c r="AN106" s="37" t="s">
        <v>19</v>
      </c>
      <c r="AO106" s="38"/>
    </row>
    <row r="107" spans="1:41" ht="33" customHeight="1" x14ac:dyDescent="0.25">
      <c r="A107" s="57"/>
      <c r="B107" s="62" t="s">
        <v>112</v>
      </c>
      <c r="C107" s="5" t="s">
        <v>72</v>
      </c>
      <c r="D107" s="47">
        <v>4</v>
      </c>
      <c r="E107" s="48"/>
      <c r="F107" s="47">
        <v>5</v>
      </c>
      <c r="G107" s="48"/>
      <c r="H107" s="52">
        <v>4</v>
      </c>
      <c r="I107" s="53"/>
      <c r="J107" s="52">
        <v>4</v>
      </c>
      <c r="K107" s="53"/>
      <c r="L107" s="47">
        <v>5</v>
      </c>
      <c r="M107" s="48"/>
      <c r="N107" s="47">
        <v>4</v>
      </c>
      <c r="O107" s="48"/>
      <c r="P107" s="47">
        <v>4</v>
      </c>
      <c r="Q107" s="48"/>
      <c r="R107" s="47">
        <v>4</v>
      </c>
      <c r="S107" s="48"/>
      <c r="T107" s="47">
        <v>2</v>
      </c>
      <c r="U107" s="48"/>
      <c r="V107" s="47">
        <v>2</v>
      </c>
      <c r="W107" s="48"/>
      <c r="X107" s="47">
        <v>2</v>
      </c>
      <c r="Y107" s="48"/>
      <c r="Z107" s="47">
        <v>2</v>
      </c>
      <c r="AA107" s="48"/>
      <c r="AB107" s="47" t="s">
        <v>1</v>
      </c>
      <c r="AC107" s="48"/>
      <c r="AD107" s="47" t="s">
        <v>0</v>
      </c>
      <c r="AE107" s="48"/>
      <c r="AF107" s="47" t="s">
        <v>0</v>
      </c>
      <c r="AG107" s="48"/>
      <c r="AH107" s="47" t="s">
        <v>0</v>
      </c>
      <c r="AI107" s="48"/>
      <c r="AJ107" s="47" t="s">
        <v>3</v>
      </c>
      <c r="AK107" s="48"/>
      <c r="AL107" s="47" t="s">
        <v>2</v>
      </c>
      <c r="AM107" s="48"/>
      <c r="AN107" s="47" t="s">
        <v>2</v>
      </c>
      <c r="AO107" s="48"/>
    </row>
    <row r="108" spans="1:41" ht="33" customHeight="1" x14ac:dyDescent="0.25">
      <c r="A108" s="57"/>
      <c r="B108" s="63"/>
      <c r="C108" s="5" t="s">
        <v>73</v>
      </c>
      <c r="D108" s="47">
        <v>3</v>
      </c>
      <c r="E108" s="48"/>
      <c r="F108" s="47">
        <v>4</v>
      </c>
      <c r="G108" s="48"/>
      <c r="H108" s="52">
        <v>4</v>
      </c>
      <c r="I108" s="53"/>
      <c r="J108" s="52">
        <v>3</v>
      </c>
      <c r="K108" s="53"/>
      <c r="L108" s="47">
        <v>2</v>
      </c>
      <c r="M108" s="48"/>
      <c r="N108" s="47">
        <v>2</v>
      </c>
      <c r="O108" s="48"/>
      <c r="P108" s="47">
        <v>5</v>
      </c>
      <c r="Q108" s="48"/>
      <c r="R108" s="47">
        <v>5</v>
      </c>
      <c r="S108" s="48"/>
      <c r="T108" s="47">
        <v>6</v>
      </c>
      <c r="U108" s="48"/>
      <c r="V108" s="47">
        <v>7</v>
      </c>
      <c r="W108" s="48"/>
      <c r="X108" s="47">
        <v>2</v>
      </c>
      <c r="Y108" s="48"/>
      <c r="Z108" s="47">
        <v>2</v>
      </c>
      <c r="AA108" s="48"/>
      <c r="AB108" s="47" t="s">
        <v>0</v>
      </c>
      <c r="AC108" s="48"/>
      <c r="AD108" s="47" t="s">
        <v>0</v>
      </c>
      <c r="AE108" s="48"/>
      <c r="AF108" s="47" t="s">
        <v>0</v>
      </c>
      <c r="AG108" s="48"/>
      <c r="AH108" s="47" t="s">
        <v>0</v>
      </c>
      <c r="AI108" s="48"/>
      <c r="AJ108" s="47" t="s">
        <v>1</v>
      </c>
      <c r="AK108" s="48"/>
      <c r="AL108" s="47" t="s">
        <v>3</v>
      </c>
      <c r="AM108" s="48"/>
      <c r="AN108" s="47" t="s">
        <v>1</v>
      </c>
      <c r="AO108" s="48"/>
    </row>
    <row r="109" spans="1:41" ht="33" customHeight="1" x14ac:dyDescent="0.25">
      <c r="A109" s="57"/>
      <c r="B109" s="64"/>
      <c r="C109" s="5" t="s">
        <v>74</v>
      </c>
      <c r="D109" s="47">
        <v>12</v>
      </c>
      <c r="E109" s="48"/>
      <c r="F109" s="47">
        <v>11</v>
      </c>
      <c r="G109" s="48"/>
      <c r="H109" s="52">
        <v>15</v>
      </c>
      <c r="I109" s="53"/>
      <c r="J109" s="52">
        <v>18</v>
      </c>
      <c r="K109" s="53"/>
      <c r="L109" s="47">
        <v>19</v>
      </c>
      <c r="M109" s="48"/>
      <c r="N109" s="47">
        <v>17</v>
      </c>
      <c r="O109" s="48"/>
      <c r="P109" s="47">
        <v>15</v>
      </c>
      <c r="Q109" s="48"/>
      <c r="R109" s="47">
        <v>15</v>
      </c>
      <c r="S109" s="48"/>
      <c r="T109" s="47">
        <v>15</v>
      </c>
      <c r="U109" s="48"/>
      <c r="V109" s="47">
        <v>16</v>
      </c>
      <c r="W109" s="48"/>
      <c r="X109" s="47">
        <v>13</v>
      </c>
      <c r="Y109" s="48"/>
      <c r="Z109" s="47">
        <v>11</v>
      </c>
      <c r="AA109" s="48"/>
      <c r="AB109" s="47" t="s">
        <v>5</v>
      </c>
      <c r="AC109" s="48"/>
      <c r="AD109" s="47" t="s">
        <v>6</v>
      </c>
      <c r="AE109" s="48"/>
      <c r="AF109" s="47" t="s">
        <v>4</v>
      </c>
      <c r="AG109" s="48"/>
      <c r="AH109" s="47" t="s">
        <v>2</v>
      </c>
      <c r="AI109" s="48"/>
      <c r="AJ109" s="47" t="s">
        <v>1</v>
      </c>
      <c r="AK109" s="48"/>
      <c r="AL109" s="47"/>
      <c r="AM109" s="48"/>
      <c r="AN109" s="47" t="s">
        <v>1</v>
      </c>
      <c r="AO109" s="48"/>
    </row>
    <row r="110" spans="1:41" ht="33" customHeight="1" x14ac:dyDescent="0.25">
      <c r="A110" s="57"/>
      <c r="B110" s="59" t="s">
        <v>113</v>
      </c>
      <c r="C110" s="7" t="s">
        <v>77</v>
      </c>
      <c r="D110" s="37">
        <v>2</v>
      </c>
      <c r="E110" s="38"/>
      <c r="F110" s="37">
        <v>2</v>
      </c>
      <c r="G110" s="38"/>
      <c r="H110" s="37">
        <v>1</v>
      </c>
      <c r="I110" s="38"/>
      <c r="J110" s="37">
        <v>3</v>
      </c>
      <c r="K110" s="38"/>
      <c r="L110" s="37">
        <v>2</v>
      </c>
      <c r="M110" s="38"/>
      <c r="N110" s="37"/>
      <c r="O110" s="38"/>
      <c r="P110" s="37"/>
      <c r="Q110" s="38"/>
      <c r="R110" s="37"/>
      <c r="S110" s="38"/>
      <c r="T110" s="37">
        <v>1</v>
      </c>
      <c r="U110" s="38"/>
      <c r="V110" s="37">
        <v>1</v>
      </c>
      <c r="W110" s="38"/>
      <c r="X110" s="37">
        <v>1</v>
      </c>
      <c r="Y110" s="38"/>
      <c r="Z110" s="37">
        <v>1</v>
      </c>
      <c r="AA110" s="38"/>
      <c r="AB110" s="37"/>
      <c r="AC110" s="38"/>
      <c r="AD110" s="37"/>
      <c r="AE110" s="38"/>
      <c r="AF110" s="37"/>
      <c r="AG110" s="38"/>
      <c r="AH110" s="37"/>
      <c r="AI110" s="38"/>
      <c r="AJ110" s="37"/>
      <c r="AK110" s="38"/>
      <c r="AL110" s="37"/>
      <c r="AM110" s="38"/>
      <c r="AN110" s="37"/>
      <c r="AO110" s="38"/>
    </row>
    <row r="111" spans="1:41" ht="33" customHeight="1" x14ac:dyDescent="0.25">
      <c r="A111" s="57"/>
      <c r="B111" s="60"/>
      <c r="C111" s="7" t="s">
        <v>74</v>
      </c>
      <c r="D111" s="37">
        <v>2</v>
      </c>
      <c r="E111" s="38"/>
      <c r="F111" s="37">
        <v>2</v>
      </c>
      <c r="G111" s="38"/>
      <c r="H111" s="37">
        <v>2</v>
      </c>
      <c r="I111" s="38"/>
      <c r="J111" s="37">
        <v>2</v>
      </c>
      <c r="K111" s="38"/>
      <c r="L111" s="37">
        <v>3</v>
      </c>
      <c r="M111" s="38"/>
      <c r="N111" s="37">
        <v>2</v>
      </c>
      <c r="O111" s="38"/>
      <c r="P111" s="37">
        <v>2</v>
      </c>
      <c r="Q111" s="38"/>
      <c r="R111" s="37">
        <v>2</v>
      </c>
      <c r="S111" s="38"/>
      <c r="T111" s="37">
        <v>1</v>
      </c>
      <c r="U111" s="38"/>
      <c r="V111" s="37">
        <v>1</v>
      </c>
      <c r="W111" s="38"/>
      <c r="X111" s="37">
        <v>1</v>
      </c>
      <c r="Y111" s="38"/>
      <c r="Z111" s="37">
        <v>2</v>
      </c>
      <c r="AA111" s="38"/>
      <c r="AB111" s="37" t="s">
        <v>1</v>
      </c>
      <c r="AC111" s="38"/>
      <c r="AD111" s="37" t="s">
        <v>1</v>
      </c>
      <c r="AE111" s="38"/>
      <c r="AF111" s="37" t="s">
        <v>0</v>
      </c>
      <c r="AG111" s="38"/>
      <c r="AH111" s="37"/>
      <c r="AI111" s="38"/>
      <c r="AJ111" s="37"/>
      <c r="AK111" s="38"/>
      <c r="AL111" s="37"/>
      <c r="AM111" s="38"/>
      <c r="AN111" s="37"/>
      <c r="AO111" s="38"/>
    </row>
    <row r="112" spans="1:41" s="3" customFormat="1" ht="66" customHeight="1" x14ac:dyDescent="0.25">
      <c r="A112" s="57"/>
      <c r="B112" s="18" t="s">
        <v>170</v>
      </c>
      <c r="C112" s="6" t="s">
        <v>74</v>
      </c>
      <c r="D112" s="52">
        <v>10</v>
      </c>
      <c r="E112" s="53"/>
      <c r="F112" s="52">
        <v>9</v>
      </c>
      <c r="G112" s="53"/>
      <c r="H112" s="52">
        <v>9</v>
      </c>
      <c r="I112" s="53"/>
      <c r="J112" s="52">
        <v>10</v>
      </c>
      <c r="K112" s="53"/>
      <c r="L112" s="47">
        <v>9</v>
      </c>
      <c r="M112" s="48"/>
      <c r="N112" s="47">
        <v>8</v>
      </c>
      <c r="O112" s="48"/>
      <c r="P112" s="47">
        <v>5</v>
      </c>
      <c r="Q112" s="48"/>
      <c r="R112" s="52">
        <v>3</v>
      </c>
      <c r="S112" s="53"/>
      <c r="T112" s="52">
        <v>2</v>
      </c>
      <c r="U112" s="53"/>
      <c r="V112" s="52"/>
      <c r="W112" s="53"/>
      <c r="X112" s="52"/>
      <c r="Y112" s="53"/>
      <c r="Z112" s="52"/>
      <c r="AA112" s="53"/>
      <c r="AB112" s="52"/>
      <c r="AC112" s="53"/>
      <c r="AD112" s="52"/>
      <c r="AE112" s="53"/>
      <c r="AF112" s="52"/>
      <c r="AG112" s="53"/>
      <c r="AH112" s="52"/>
      <c r="AI112" s="53"/>
      <c r="AJ112" s="52"/>
      <c r="AK112" s="53"/>
      <c r="AL112" s="52"/>
      <c r="AM112" s="53"/>
      <c r="AN112" s="52"/>
      <c r="AO112" s="53"/>
    </row>
    <row r="113" spans="1:41" s="3" customFormat="1" ht="66" customHeight="1" x14ac:dyDescent="0.25">
      <c r="A113" s="58"/>
      <c r="B113" s="8" t="s">
        <v>114</v>
      </c>
      <c r="C113" s="8" t="s">
        <v>73</v>
      </c>
      <c r="D113" s="37"/>
      <c r="E113" s="38"/>
      <c r="F113" s="37"/>
      <c r="G113" s="38"/>
      <c r="H113" s="37"/>
      <c r="I113" s="38"/>
      <c r="J113" s="37"/>
      <c r="K113" s="38"/>
      <c r="L113" s="37">
        <v>1</v>
      </c>
      <c r="M113" s="38"/>
      <c r="N113" s="37">
        <v>2</v>
      </c>
      <c r="O113" s="38"/>
      <c r="P113" s="37">
        <v>2</v>
      </c>
      <c r="Q113" s="38"/>
      <c r="R113" s="37">
        <v>3</v>
      </c>
      <c r="S113" s="38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33" customHeight="1" x14ac:dyDescent="0.25">
      <c r="A114" s="39" t="s">
        <v>42</v>
      </c>
      <c r="B114" s="40"/>
      <c r="C114" s="21" t="s">
        <v>171</v>
      </c>
      <c r="D114" s="25">
        <f>SUM(D107)</f>
        <v>4</v>
      </c>
      <c r="E114" s="44">
        <f>SUM(D114:D116)</f>
        <v>59</v>
      </c>
      <c r="F114" s="25">
        <f>SUM(F107)</f>
        <v>5</v>
      </c>
      <c r="G114" s="44">
        <f>SUM(F104:G113)</f>
        <v>61</v>
      </c>
      <c r="H114" s="25">
        <v>4</v>
      </c>
      <c r="I114" s="44">
        <v>60</v>
      </c>
      <c r="J114" s="25">
        <v>4</v>
      </c>
      <c r="K114" s="44">
        <v>70</v>
      </c>
      <c r="L114" s="25">
        <v>5</v>
      </c>
      <c r="M114" s="44">
        <v>71</v>
      </c>
      <c r="N114" s="25">
        <v>4</v>
      </c>
      <c r="O114" s="44">
        <v>61</v>
      </c>
      <c r="P114" s="25">
        <f>SUM(P104,P107)</f>
        <v>4</v>
      </c>
      <c r="Q114" s="44">
        <v>59</v>
      </c>
      <c r="R114" s="25">
        <v>5</v>
      </c>
      <c r="S114" s="44">
        <v>63</v>
      </c>
      <c r="T114" s="25">
        <v>2</v>
      </c>
      <c r="U114" s="44">
        <v>61</v>
      </c>
      <c r="V114" s="25">
        <v>2</v>
      </c>
      <c r="W114" s="44">
        <v>62</v>
      </c>
      <c r="X114" s="25">
        <v>3</v>
      </c>
      <c r="Y114" s="44">
        <v>55</v>
      </c>
      <c r="Z114" s="25">
        <v>3</v>
      </c>
      <c r="AA114" s="44">
        <v>55</v>
      </c>
      <c r="AB114" s="25">
        <v>2</v>
      </c>
      <c r="AC114" s="44">
        <v>56</v>
      </c>
      <c r="AD114" s="25">
        <v>1</v>
      </c>
      <c r="AE114" s="44">
        <v>58</v>
      </c>
      <c r="AF114" s="25">
        <v>1</v>
      </c>
      <c r="AG114" s="44">
        <v>49</v>
      </c>
      <c r="AH114" s="25">
        <v>1</v>
      </c>
      <c r="AI114" s="44">
        <v>40</v>
      </c>
      <c r="AJ114" s="25">
        <v>3</v>
      </c>
      <c r="AK114" s="44">
        <v>40</v>
      </c>
      <c r="AL114" s="25">
        <v>4</v>
      </c>
      <c r="AM114" s="44">
        <v>34</v>
      </c>
      <c r="AN114" s="25">
        <v>4</v>
      </c>
      <c r="AO114" s="44">
        <v>33</v>
      </c>
    </row>
    <row r="115" spans="1:41" ht="33" customHeight="1" x14ac:dyDescent="0.25">
      <c r="A115" s="72"/>
      <c r="B115" s="73"/>
      <c r="C115" s="21" t="s">
        <v>73</v>
      </c>
      <c r="D115" s="25">
        <f>SUM(D108,D110)</f>
        <v>5</v>
      </c>
      <c r="E115" s="45"/>
      <c r="F115" s="25">
        <f>SUM(F105,F108,F110)</f>
        <v>8</v>
      </c>
      <c r="G115" s="45"/>
      <c r="H115" s="25">
        <v>9</v>
      </c>
      <c r="I115" s="45"/>
      <c r="J115" s="25">
        <v>10</v>
      </c>
      <c r="K115" s="45"/>
      <c r="L115" s="25">
        <v>11</v>
      </c>
      <c r="M115" s="45"/>
      <c r="N115" s="25">
        <v>8</v>
      </c>
      <c r="O115" s="45"/>
      <c r="P115" s="25">
        <f>SUM(P105,P108,P110,P113)</f>
        <v>7</v>
      </c>
      <c r="Q115" s="45"/>
      <c r="R115" s="25">
        <v>9</v>
      </c>
      <c r="S115" s="45"/>
      <c r="T115" s="25">
        <v>8</v>
      </c>
      <c r="U115" s="45"/>
      <c r="V115" s="25">
        <v>9</v>
      </c>
      <c r="W115" s="45"/>
      <c r="X115" s="25">
        <v>5</v>
      </c>
      <c r="Y115" s="45"/>
      <c r="Z115" s="25">
        <v>5</v>
      </c>
      <c r="AA115" s="45"/>
      <c r="AB115" s="25">
        <v>4</v>
      </c>
      <c r="AC115" s="45"/>
      <c r="AD115" s="25">
        <v>3</v>
      </c>
      <c r="AE115" s="45"/>
      <c r="AF115" s="25">
        <v>7</v>
      </c>
      <c r="AG115" s="45"/>
      <c r="AH115" s="25">
        <v>4</v>
      </c>
      <c r="AI115" s="45"/>
      <c r="AJ115" s="25">
        <v>4</v>
      </c>
      <c r="AK115" s="45"/>
      <c r="AL115" s="25">
        <v>7</v>
      </c>
      <c r="AM115" s="45"/>
      <c r="AN115" s="25">
        <v>2</v>
      </c>
      <c r="AO115" s="45"/>
    </row>
    <row r="116" spans="1:41" ht="33" customHeight="1" x14ac:dyDescent="0.25">
      <c r="A116" s="74"/>
      <c r="B116" s="75"/>
      <c r="C116" s="21" t="s">
        <v>74</v>
      </c>
      <c r="D116" s="25">
        <f>SUM(D106,D109,D111,D112)</f>
        <v>50</v>
      </c>
      <c r="E116" s="46"/>
      <c r="F116" s="25">
        <f>SUM(F106,F109,F111,F112)</f>
        <v>48</v>
      </c>
      <c r="G116" s="46"/>
      <c r="H116" s="25">
        <v>47</v>
      </c>
      <c r="I116" s="46"/>
      <c r="J116" s="25">
        <v>56</v>
      </c>
      <c r="K116" s="46"/>
      <c r="L116" s="25">
        <v>55</v>
      </c>
      <c r="M116" s="46"/>
      <c r="N116" s="25">
        <v>49</v>
      </c>
      <c r="O116" s="46"/>
      <c r="P116" s="25">
        <f>SUM(P106,P109,P111,P112)</f>
        <v>48</v>
      </c>
      <c r="Q116" s="46"/>
      <c r="R116" s="25">
        <v>49</v>
      </c>
      <c r="S116" s="46"/>
      <c r="T116" s="25">
        <v>51</v>
      </c>
      <c r="U116" s="46"/>
      <c r="V116" s="25">
        <v>51</v>
      </c>
      <c r="W116" s="46"/>
      <c r="X116" s="25">
        <v>47</v>
      </c>
      <c r="Y116" s="46"/>
      <c r="Z116" s="25">
        <v>47</v>
      </c>
      <c r="AA116" s="46"/>
      <c r="AB116" s="25">
        <v>50</v>
      </c>
      <c r="AC116" s="46"/>
      <c r="AD116" s="25">
        <v>54</v>
      </c>
      <c r="AE116" s="46"/>
      <c r="AF116" s="25">
        <v>41</v>
      </c>
      <c r="AG116" s="46"/>
      <c r="AH116" s="25">
        <v>35</v>
      </c>
      <c r="AI116" s="46"/>
      <c r="AJ116" s="25">
        <v>33</v>
      </c>
      <c r="AK116" s="46"/>
      <c r="AL116" s="25">
        <v>23</v>
      </c>
      <c r="AM116" s="46"/>
      <c r="AN116" s="25">
        <v>27</v>
      </c>
      <c r="AO116" s="46"/>
    </row>
    <row r="117" spans="1:41" ht="33" customHeight="1" x14ac:dyDescent="0.25">
      <c r="A117" s="62" t="s">
        <v>51</v>
      </c>
      <c r="B117" s="62" t="s">
        <v>43</v>
      </c>
      <c r="C117" s="5" t="s">
        <v>72</v>
      </c>
      <c r="D117" s="47"/>
      <c r="E117" s="48"/>
      <c r="F117" s="47"/>
      <c r="G117" s="48"/>
      <c r="H117" s="47"/>
      <c r="I117" s="48"/>
      <c r="J117" s="47"/>
      <c r="K117" s="48"/>
      <c r="L117" s="47"/>
      <c r="M117" s="48"/>
      <c r="N117" s="47"/>
      <c r="O117" s="48"/>
      <c r="P117" s="47"/>
      <c r="Q117" s="48"/>
      <c r="R117" s="47"/>
      <c r="S117" s="48"/>
      <c r="T117" s="47"/>
      <c r="U117" s="48"/>
      <c r="V117" s="47"/>
      <c r="W117" s="48"/>
      <c r="X117" s="47">
        <v>1</v>
      </c>
      <c r="Y117" s="48"/>
      <c r="Z117" s="47">
        <v>1</v>
      </c>
      <c r="AA117" s="48"/>
      <c r="AB117" s="47" t="s">
        <v>3</v>
      </c>
      <c r="AC117" s="48"/>
      <c r="AD117" s="47"/>
      <c r="AE117" s="48"/>
      <c r="AF117" s="47"/>
      <c r="AG117" s="48"/>
      <c r="AH117" s="47"/>
      <c r="AI117" s="48"/>
      <c r="AJ117" s="47"/>
      <c r="AK117" s="48"/>
      <c r="AL117" s="47"/>
      <c r="AM117" s="48"/>
      <c r="AN117" s="47"/>
      <c r="AO117" s="48"/>
    </row>
    <row r="118" spans="1:41" ht="33" customHeight="1" x14ac:dyDescent="0.25">
      <c r="A118" s="64"/>
      <c r="B118" s="64"/>
      <c r="C118" s="5" t="s">
        <v>73</v>
      </c>
      <c r="D118" s="47"/>
      <c r="E118" s="48"/>
      <c r="F118" s="47"/>
      <c r="G118" s="48"/>
      <c r="H118" s="47"/>
      <c r="I118" s="48"/>
      <c r="J118" s="47"/>
      <c r="K118" s="48"/>
      <c r="L118" s="47"/>
      <c r="M118" s="48"/>
      <c r="N118" s="47"/>
      <c r="O118" s="48"/>
      <c r="P118" s="47"/>
      <c r="Q118" s="48"/>
      <c r="R118" s="47"/>
      <c r="S118" s="48"/>
      <c r="T118" s="47"/>
      <c r="U118" s="48"/>
      <c r="V118" s="47"/>
      <c r="W118" s="48"/>
      <c r="X118" s="47"/>
      <c r="Y118" s="48"/>
      <c r="Z118" s="47"/>
      <c r="AA118" s="48"/>
      <c r="AB118" s="47" t="s">
        <v>0</v>
      </c>
      <c r="AC118" s="48"/>
      <c r="AD118" s="47"/>
      <c r="AE118" s="48"/>
      <c r="AF118" s="47"/>
      <c r="AG118" s="48"/>
      <c r="AH118" s="47"/>
      <c r="AI118" s="48"/>
      <c r="AJ118" s="47"/>
      <c r="AK118" s="48"/>
      <c r="AL118" s="47"/>
      <c r="AM118" s="48"/>
      <c r="AN118" s="47"/>
      <c r="AO118" s="48"/>
    </row>
    <row r="119" spans="1:41" ht="33" customHeight="1" x14ac:dyDescent="0.25">
      <c r="A119" s="39" t="s">
        <v>52</v>
      </c>
      <c r="B119" s="40"/>
      <c r="C119" s="21" t="s">
        <v>72</v>
      </c>
      <c r="D119" s="104"/>
      <c r="E119" s="44">
        <v>0</v>
      </c>
      <c r="F119" s="25"/>
      <c r="G119" s="44">
        <f>SUM(F117:G118)</f>
        <v>0</v>
      </c>
      <c r="H119" s="25"/>
      <c r="I119" s="44"/>
      <c r="J119" s="25"/>
      <c r="K119" s="44"/>
      <c r="L119" s="25"/>
      <c r="M119" s="44">
        <v>0</v>
      </c>
      <c r="N119" s="25"/>
      <c r="O119" s="44"/>
      <c r="P119" s="25">
        <f>P117</f>
        <v>0</v>
      </c>
      <c r="Q119" s="44">
        <v>0</v>
      </c>
      <c r="R119" s="25"/>
      <c r="S119" s="44"/>
      <c r="T119" s="25"/>
      <c r="U119" s="44"/>
      <c r="V119" s="25"/>
      <c r="W119" s="44"/>
      <c r="X119" s="25">
        <v>1</v>
      </c>
      <c r="Y119" s="44">
        <v>1</v>
      </c>
      <c r="Z119" s="25">
        <v>1</v>
      </c>
      <c r="AA119" s="44">
        <v>1</v>
      </c>
      <c r="AB119" s="25">
        <v>3</v>
      </c>
      <c r="AC119" s="44">
        <v>4</v>
      </c>
      <c r="AD119" s="25"/>
      <c r="AE119" s="44"/>
      <c r="AF119" s="25"/>
      <c r="AG119" s="44"/>
      <c r="AH119" s="25"/>
      <c r="AI119" s="44"/>
      <c r="AJ119" s="25"/>
      <c r="AK119" s="44"/>
      <c r="AL119" s="25"/>
      <c r="AM119" s="44"/>
      <c r="AN119" s="25"/>
      <c r="AO119" s="44"/>
    </row>
    <row r="120" spans="1:41" ht="33" customHeight="1" x14ac:dyDescent="0.25">
      <c r="A120" s="72"/>
      <c r="B120" s="73"/>
      <c r="C120" s="21" t="s">
        <v>73</v>
      </c>
      <c r="D120" s="104"/>
      <c r="E120" s="45"/>
      <c r="F120" s="25"/>
      <c r="G120" s="45"/>
      <c r="H120" s="25"/>
      <c r="I120" s="45"/>
      <c r="J120" s="25"/>
      <c r="K120" s="45"/>
      <c r="L120" s="25"/>
      <c r="M120" s="45"/>
      <c r="N120" s="25"/>
      <c r="O120" s="45"/>
      <c r="P120" s="25">
        <f>P118</f>
        <v>0</v>
      </c>
      <c r="Q120" s="45"/>
      <c r="R120" s="25"/>
      <c r="S120" s="45"/>
      <c r="T120" s="25"/>
      <c r="U120" s="45"/>
      <c r="V120" s="25"/>
      <c r="W120" s="45"/>
      <c r="X120" s="25"/>
      <c r="Y120" s="45"/>
      <c r="Z120" s="25"/>
      <c r="AA120" s="45"/>
      <c r="AB120" s="25">
        <v>1</v>
      </c>
      <c r="AC120" s="45"/>
      <c r="AD120" s="25"/>
      <c r="AE120" s="45"/>
      <c r="AF120" s="25"/>
      <c r="AG120" s="45"/>
      <c r="AH120" s="25"/>
      <c r="AI120" s="45"/>
      <c r="AJ120" s="25"/>
      <c r="AK120" s="45"/>
      <c r="AL120" s="25"/>
      <c r="AM120" s="45"/>
      <c r="AN120" s="25"/>
      <c r="AO120" s="45"/>
    </row>
    <row r="121" spans="1:41" ht="33" customHeight="1" x14ac:dyDescent="0.25">
      <c r="A121" s="74"/>
      <c r="B121" s="75"/>
      <c r="C121" s="21" t="s">
        <v>74</v>
      </c>
      <c r="D121" s="104"/>
      <c r="E121" s="46"/>
      <c r="F121" s="25"/>
      <c r="G121" s="46"/>
      <c r="H121" s="25"/>
      <c r="I121" s="46"/>
      <c r="J121" s="25"/>
      <c r="K121" s="46"/>
      <c r="L121" s="25"/>
      <c r="M121" s="46"/>
      <c r="N121" s="25"/>
      <c r="O121" s="46"/>
      <c r="P121" s="25"/>
      <c r="Q121" s="46"/>
      <c r="R121" s="25"/>
      <c r="S121" s="46"/>
      <c r="T121" s="25"/>
      <c r="U121" s="46"/>
      <c r="V121" s="25"/>
      <c r="W121" s="46"/>
      <c r="X121" s="25"/>
      <c r="Y121" s="46"/>
      <c r="Z121" s="25"/>
      <c r="AA121" s="46"/>
      <c r="AB121" s="25"/>
      <c r="AC121" s="46"/>
      <c r="AD121" s="25"/>
      <c r="AE121" s="46"/>
      <c r="AF121" s="25"/>
      <c r="AG121" s="46"/>
      <c r="AH121" s="25"/>
      <c r="AI121" s="46"/>
      <c r="AJ121" s="25"/>
      <c r="AK121" s="46"/>
      <c r="AL121" s="25"/>
      <c r="AM121" s="46"/>
      <c r="AN121" s="25"/>
      <c r="AO121" s="46"/>
    </row>
    <row r="122" spans="1:41" ht="49.5" customHeight="1" x14ac:dyDescent="0.25">
      <c r="A122" s="87" t="s">
        <v>53</v>
      </c>
      <c r="B122" s="13" t="s">
        <v>115</v>
      </c>
      <c r="C122" s="7" t="s">
        <v>80</v>
      </c>
      <c r="D122" s="37">
        <v>169</v>
      </c>
      <c r="E122" s="38"/>
      <c r="F122" s="37">
        <v>190</v>
      </c>
      <c r="G122" s="38"/>
      <c r="H122" s="37">
        <v>194</v>
      </c>
      <c r="I122" s="38"/>
      <c r="J122" s="37">
        <v>202</v>
      </c>
      <c r="K122" s="38"/>
      <c r="L122" s="37">
        <v>157</v>
      </c>
      <c r="M122" s="38"/>
      <c r="N122" s="37">
        <v>218</v>
      </c>
      <c r="O122" s="38"/>
      <c r="P122" s="37">
        <v>137</v>
      </c>
      <c r="Q122" s="38"/>
      <c r="R122" s="37">
        <v>143</v>
      </c>
      <c r="S122" s="38"/>
      <c r="T122" s="37">
        <v>49</v>
      </c>
      <c r="U122" s="38"/>
      <c r="V122" s="37">
        <v>52</v>
      </c>
      <c r="W122" s="38"/>
      <c r="X122" s="37"/>
      <c r="Y122" s="38"/>
      <c r="Z122" s="37"/>
      <c r="AA122" s="38"/>
      <c r="AB122" s="37"/>
      <c r="AC122" s="38"/>
      <c r="AD122" s="37"/>
      <c r="AE122" s="38"/>
      <c r="AF122" s="37"/>
      <c r="AG122" s="38"/>
      <c r="AH122" s="37"/>
      <c r="AI122" s="38"/>
      <c r="AJ122" s="37"/>
      <c r="AK122" s="38"/>
      <c r="AL122" s="37"/>
      <c r="AM122" s="38"/>
      <c r="AN122" s="37"/>
      <c r="AO122" s="38"/>
    </row>
    <row r="123" spans="1:41" ht="33" customHeight="1" x14ac:dyDescent="0.25">
      <c r="A123" s="85"/>
      <c r="B123" s="9" t="s">
        <v>54</v>
      </c>
      <c r="C123" s="5" t="s">
        <v>72</v>
      </c>
      <c r="D123" s="47"/>
      <c r="E123" s="48"/>
      <c r="F123" s="47"/>
      <c r="G123" s="48"/>
      <c r="H123" s="52"/>
      <c r="I123" s="53"/>
      <c r="J123" s="52"/>
      <c r="K123" s="53"/>
      <c r="L123" s="47"/>
      <c r="M123" s="48"/>
      <c r="N123" s="47"/>
      <c r="O123" s="48"/>
      <c r="P123" s="47"/>
      <c r="Q123" s="48"/>
      <c r="R123" s="47"/>
      <c r="S123" s="48"/>
      <c r="T123" s="47">
        <v>1</v>
      </c>
      <c r="U123" s="48"/>
      <c r="V123" s="47">
        <v>1</v>
      </c>
      <c r="W123" s="48"/>
      <c r="X123" s="47"/>
      <c r="Y123" s="48"/>
      <c r="Z123" s="47"/>
      <c r="AA123" s="48"/>
      <c r="AB123" s="47"/>
      <c r="AC123" s="48"/>
      <c r="AD123" s="47"/>
      <c r="AE123" s="48"/>
      <c r="AF123" s="47"/>
      <c r="AG123" s="48"/>
      <c r="AH123" s="47"/>
      <c r="AI123" s="48"/>
      <c r="AJ123" s="47"/>
      <c r="AK123" s="48"/>
      <c r="AL123" s="47"/>
      <c r="AM123" s="48"/>
      <c r="AN123" s="47"/>
      <c r="AO123" s="48"/>
    </row>
    <row r="124" spans="1:41" ht="33" customHeight="1" x14ac:dyDescent="0.25">
      <c r="A124" s="39" t="s">
        <v>68</v>
      </c>
      <c r="B124" s="40"/>
      <c r="C124" s="21" t="s">
        <v>72</v>
      </c>
      <c r="D124" s="25">
        <f>SUM(D122)</f>
        <v>169</v>
      </c>
      <c r="E124" s="44">
        <f>SUM(D124:D126)</f>
        <v>169</v>
      </c>
      <c r="F124" s="25">
        <f>SUM(F122)</f>
        <v>190</v>
      </c>
      <c r="G124" s="44">
        <f>SUM(F122:G123)</f>
        <v>190</v>
      </c>
      <c r="H124" s="25">
        <v>194</v>
      </c>
      <c r="I124" s="44">
        <v>194</v>
      </c>
      <c r="J124" s="25">
        <v>202</v>
      </c>
      <c r="K124" s="44">
        <v>202</v>
      </c>
      <c r="L124" s="25">
        <v>157</v>
      </c>
      <c r="M124" s="44">
        <v>157</v>
      </c>
      <c r="N124" s="25">
        <v>218</v>
      </c>
      <c r="O124" s="44">
        <v>218</v>
      </c>
      <c r="P124" s="25">
        <f>SUM(P122)</f>
        <v>137</v>
      </c>
      <c r="Q124" s="44">
        <v>137</v>
      </c>
      <c r="R124" s="25">
        <v>143</v>
      </c>
      <c r="S124" s="44">
        <v>143</v>
      </c>
      <c r="T124" s="25">
        <v>50</v>
      </c>
      <c r="U124" s="44">
        <v>50</v>
      </c>
      <c r="V124" s="25">
        <v>53</v>
      </c>
      <c r="W124" s="44">
        <v>53</v>
      </c>
      <c r="X124" s="25"/>
      <c r="Y124" s="44"/>
      <c r="Z124" s="25"/>
      <c r="AA124" s="44"/>
      <c r="AB124" s="25"/>
      <c r="AC124" s="44"/>
      <c r="AD124" s="25"/>
      <c r="AE124" s="44"/>
      <c r="AF124" s="25"/>
      <c r="AG124" s="44"/>
      <c r="AH124" s="25"/>
      <c r="AI124" s="44"/>
      <c r="AJ124" s="25"/>
      <c r="AK124" s="44"/>
      <c r="AL124" s="25"/>
      <c r="AM124" s="44"/>
      <c r="AN124" s="25"/>
      <c r="AO124" s="44"/>
    </row>
    <row r="125" spans="1:41" ht="33" customHeight="1" x14ac:dyDescent="0.25">
      <c r="A125" s="72"/>
      <c r="B125" s="73"/>
      <c r="C125" s="21" t="s">
        <v>73</v>
      </c>
      <c r="D125" s="25"/>
      <c r="E125" s="45"/>
      <c r="F125" s="25"/>
      <c r="G125" s="45"/>
      <c r="H125" s="25"/>
      <c r="I125" s="45"/>
      <c r="J125" s="25"/>
      <c r="K125" s="45"/>
      <c r="L125" s="25"/>
      <c r="M125" s="45"/>
      <c r="N125" s="25"/>
      <c r="O125" s="45"/>
      <c r="P125" s="25"/>
      <c r="Q125" s="45"/>
      <c r="R125" s="25"/>
      <c r="S125" s="45"/>
      <c r="T125" s="25"/>
      <c r="U125" s="45"/>
      <c r="V125" s="25"/>
      <c r="W125" s="45"/>
      <c r="X125" s="25"/>
      <c r="Y125" s="45"/>
      <c r="Z125" s="25"/>
      <c r="AA125" s="45"/>
      <c r="AB125" s="25"/>
      <c r="AC125" s="45"/>
      <c r="AD125" s="25"/>
      <c r="AE125" s="45"/>
      <c r="AF125" s="25"/>
      <c r="AG125" s="45"/>
      <c r="AH125" s="25"/>
      <c r="AI125" s="45"/>
      <c r="AJ125" s="25"/>
      <c r="AK125" s="45"/>
      <c r="AL125" s="25"/>
      <c r="AM125" s="45"/>
      <c r="AN125" s="25"/>
      <c r="AO125" s="45"/>
    </row>
    <row r="126" spans="1:41" ht="33" customHeight="1" x14ac:dyDescent="0.25">
      <c r="A126" s="74"/>
      <c r="B126" s="75"/>
      <c r="C126" s="21" t="s">
        <v>74</v>
      </c>
      <c r="D126" s="25"/>
      <c r="E126" s="46"/>
      <c r="F126" s="25"/>
      <c r="G126" s="46"/>
      <c r="H126" s="25"/>
      <c r="I126" s="46"/>
      <c r="J126" s="25"/>
      <c r="K126" s="46"/>
      <c r="L126" s="25"/>
      <c r="M126" s="46"/>
      <c r="N126" s="25"/>
      <c r="O126" s="46"/>
      <c r="P126" s="25"/>
      <c r="Q126" s="46"/>
      <c r="R126" s="25"/>
      <c r="S126" s="46"/>
      <c r="T126" s="25"/>
      <c r="U126" s="46"/>
      <c r="V126" s="25"/>
      <c r="W126" s="46"/>
      <c r="X126" s="25"/>
      <c r="Y126" s="46"/>
      <c r="Z126" s="25"/>
      <c r="AA126" s="46"/>
      <c r="AB126" s="25"/>
      <c r="AC126" s="46"/>
      <c r="AD126" s="25"/>
      <c r="AE126" s="46"/>
      <c r="AF126" s="25"/>
      <c r="AG126" s="46"/>
      <c r="AH126" s="25"/>
      <c r="AI126" s="46"/>
      <c r="AJ126" s="25"/>
      <c r="AK126" s="46"/>
      <c r="AL126" s="25"/>
      <c r="AM126" s="46"/>
      <c r="AN126" s="25"/>
      <c r="AO126" s="46"/>
    </row>
    <row r="127" spans="1:41" ht="33" customHeight="1" x14ac:dyDescent="0.25">
      <c r="A127" s="62" t="s">
        <v>69</v>
      </c>
      <c r="B127" s="59" t="s">
        <v>116</v>
      </c>
      <c r="C127" s="7" t="s">
        <v>80</v>
      </c>
      <c r="D127" s="37">
        <v>3</v>
      </c>
      <c r="E127" s="38"/>
      <c r="F127" s="37">
        <v>3</v>
      </c>
      <c r="G127" s="38"/>
      <c r="H127" s="37">
        <v>1</v>
      </c>
      <c r="I127" s="38"/>
      <c r="J127" s="37"/>
      <c r="K127" s="38"/>
      <c r="L127" s="37">
        <v>1</v>
      </c>
      <c r="M127" s="38"/>
      <c r="N127" s="37">
        <v>1</v>
      </c>
      <c r="O127" s="38"/>
      <c r="P127" s="37">
        <v>1</v>
      </c>
      <c r="Q127" s="38"/>
      <c r="R127" s="37">
        <v>1</v>
      </c>
      <c r="S127" s="38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7"/>
      <c r="AG127" s="38"/>
      <c r="AH127" s="37"/>
      <c r="AI127" s="38"/>
      <c r="AJ127" s="37"/>
      <c r="AK127" s="38"/>
      <c r="AL127" s="37"/>
      <c r="AM127" s="38"/>
      <c r="AN127" s="37"/>
      <c r="AO127" s="38"/>
    </row>
    <row r="128" spans="1:41" ht="33" customHeight="1" x14ac:dyDescent="0.25">
      <c r="A128" s="63"/>
      <c r="B128" s="76"/>
      <c r="C128" s="7" t="s">
        <v>73</v>
      </c>
      <c r="D128" s="37">
        <v>1</v>
      </c>
      <c r="E128" s="38"/>
      <c r="F128" s="37">
        <v>1</v>
      </c>
      <c r="G128" s="38"/>
      <c r="H128" s="37">
        <v>2</v>
      </c>
      <c r="I128" s="38"/>
      <c r="J128" s="37">
        <v>2</v>
      </c>
      <c r="K128" s="38"/>
      <c r="L128" s="37">
        <v>3</v>
      </c>
      <c r="M128" s="38"/>
      <c r="N128" s="37">
        <v>3</v>
      </c>
      <c r="O128" s="38"/>
      <c r="P128" s="37">
        <v>3</v>
      </c>
      <c r="Q128" s="38"/>
      <c r="R128" s="37">
        <v>5</v>
      </c>
      <c r="S128" s="38"/>
      <c r="T128" s="37">
        <v>3</v>
      </c>
      <c r="U128" s="38"/>
      <c r="V128" s="37">
        <v>3</v>
      </c>
      <c r="W128" s="38"/>
      <c r="X128" s="37">
        <v>6</v>
      </c>
      <c r="Y128" s="38"/>
      <c r="Z128" s="37">
        <v>6</v>
      </c>
      <c r="AA128" s="38"/>
      <c r="AB128" s="37" t="s">
        <v>2</v>
      </c>
      <c r="AC128" s="38"/>
      <c r="AD128" s="37" t="s">
        <v>4</v>
      </c>
      <c r="AE128" s="38"/>
      <c r="AF128" s="37" t="s">
        <v>3</v>
      </c>
      <c r="AG128" s="38"/>
      <c r="AH128" s="37" t="s">
        <v>3</v>
      </c>
      <c r="AI128" s="38"/>
      <c r="AJ128" s="37"/>
      <c r="AK128" s="38"/>
      <c r="AL128" s="37" t="s">
        <v>3</v>
      </c>
      <c r="AM128" s="38"/>
      <c r="AN128" s="37"/>
      <c r="AO128" s="38"/>
    </row>
    <row r="129" spans="1:41" ht="33" customHeight="1" x14ac:dyDescent="0.25">
      <c r="A129" s="63"/>
      <c r="B129" s="61"/>
      <c r="C129" s="7" t="s">
        <v>74</v>
      </c>
      <c r="D129" s="37">
        <v>32</v>
      </c>
      <c r="E129" s="38"/>
      <c r="F129" s="37">
        <v>36</v>
      </c>
      <c r="G129" s="38"/>
      <c r="H129" s="37">
        <v>37</v>
      </c>
      <c r="I129" s="38"/>
      <c r="J129" s="37">
        <v>42</v>
      </c>
      <c r="K129" s="38"/>
      <c r="L129" s="37">
        <v>42</v>
      </c>
      <c r="M129" s="38"/>
      <c r="N129" s="37">
        <v>47</v>
      </c>
      <c r="O129" s="38"/>
      <c r="P129" s="37">
        <v>46</v>
      </c>
      <c r="Q129" s="38"/>
      <c r="R129" s="37">
        <v>54</v>
      </c>
      <c r="S129" s="38"/>
      <c r="T129" s="37">
        <v>55</v>
      </c>
      <c r="U129" s="38"/>
      <c r="V129" s="37">
        <v>56</v>
      </c>
      <c r="W129" s="38"/>
      <c r="X129" s="37">
        <v>61</v>
      </c>
      <c r="Y129" s="38"/>
      <c r="Z129" s="37">
        <v>62</v>
      </c>
      <c r="AA129" s="38"/>
      <c r="AB129" s="37" t="s">
        <v>28</v>
      </c>
      <c r="AC129" s="38"/>
      <c r="AD129" s="37" t="s">
        <v>29</v>
      </c>
      <c r="AE129" s="38"/>
      <c r="AF129" s="37" t="s">
        <v>30</v>
      </c>
      <c r="AG129" s="38"/>
      <c r="AH129" s="37" t="s">
        <v>31</v>
      </c>
      <c r="AI129" s="38"/>
      <c r="AJ129" s="37" t="s">
        <v>32</v>
      </c>
      <c r="AK129" s="38"/>
      <c r="AL129" s="37" t="s">
        <v>33</v>
      </c>
      <c r="AM129" s="38"/>
      <c r="AN129" s="37" t="s">
        <v>34</v>
      </c>
      <c r="AO129" s="38"/>
    </row>
    <row r="130" spans="1:41" ht="33" customHeight="1" x14ac:dyDescent="0.25">
      <c r="A130" s="63"/>
      <c r="B130" s="62" t="s">
        <v>117</v>
      </c>
      <c r="C130" s="5" t="s">
        <v>73</v>
      </c>
      <c r="D130" s="47">
        <v>1</v>
      </c>
      <c r="E130" s="48"/>
      <c r="F130" s="47">
        <v>2</v>
      </c>
      <c r="G130" s="48"/>
      <c r="H130" s="52">
        <v>3</v>
      </c>
      <c r="I130" s="53"/>
      <c r="J130" s="52">
        <v>2</v>
      </c>
      <c r="K130" s="53"/>
      <c r="L130" s="47">
        <v>2</v>
      </c>
      <c r="M130" s="48"/>
      <c r="N130" s="47">
        <v>2</v>
      </c>
      <c r="O130" s="48"/>
      <c r="P130" s="47">
        <v>3</v>
      </c>
      <c r="Q130" s="48"/>
      <c r="R130" s="47">
        <v>2</v>
      </c>
      <c r="S130" s="48"/>
      <c r="T130" s="47">
        <v>1</v>
      </c>
      <c r="U130" s="48"/>
      <c r="V130" s="47">
        <v>1</v>
      </c>
      <c r="W130" s="48"/>
      <c r="X130" s="47">
        <v>1</v>
      </c>
      <c r="Y130" s="48"/>
      <c r="Z130" s="47">
        <v>1</v>
      </c>
      <c r="AA130" s="48"/>
      <c r="AB130" s="47" t="s">
        <v>1</v>
      </c>
      <c r="AC130" s="48"/>
      <c r="AD130" s="47"/>
      <c r="AE130" s="48"/>
      <c r="AF130" s="47"/>
      <c r="AG130" s="48"/>
      <c r="AH130" s="47"/>
      <c r="AI130" s="48"/>
      <c r="AJ130" s="47" t="s">
        <v>0</v>
      </c>
      <c r="AK130" s="48"/>
      <c r="AL130" s="47" t="s">
        <v>0</v>
      </c>
      <c r="AM130" s="48"/>
      <c r="AN130" s="47" t="s">
        <v>0</v>
      </c>
      <c r="AO130" s="48"/>
    </row>
    <row r="131" spans="1:41" ht="33" customHeight="1" x14ac:dyDescent="0.25">
      <c r="A131" s="63"/>
      <c r="B131" s="64"/>
      <c r="C131" s="5" t="s">
        <v>74</v>
      </c>
      <c r="D131" s="47">
        <v>10</v>
      </c>
      <c r="E131" s="48"/>
      <c r="F131" s="47">
        <v>10</v>
      </c>
      <c r="G131" s="48"/>
      <c r="H131" s="52">
        <v>8</v>
      </c>
      <c r="I131" s="53"/>
      <c r="J131" s="52">
        <v>11</v>
      </c>
      <c r="K131" s="53"/>
      <c r="L131" s="47">
        <v>10</v>
      </c>
      <c r="M131" s="48"/>
      <c r="N131" s="47">
        <v>10</v>
      </c>
      <c r="O131" s="48"/>
      <c r="P131" s="47">
        <v>8</v>
      </c>
      <c r="Q131" s="48"/>
      <c r="R131" s="47">
        <v>8</v>
      </c>
      <c r="S131" s="48"/>
      <c r="T131" s="47">
        <v>8</v>
      </c>
      <c r="U131" s="48"/>
      <c r="V131" s="47">
        <v>8</v>
      </c>
      <c r="W131" s="48"/>
      <c r="X131" s="47">
        <v>4</v>
      </c>
      <c r="Y131" s="48"/>
      <c r="Z131" s="47">
        <v>3</v>
      </c>
      <c r="AA131" s="48"/>
      <c r="AB131" s="47" t="s">
        <v>0</v>
      </c>
      <c r="AC131" s="48"/>
      <c r="AD131" s="47"/>
      <c r="AE131" s="48"/>
      <c r="AF131" s="47"/>
      <c r="AG131" s="48"/>
      <c r="AH131" s="47"/>
      <c r="AI131" s="48"/>
      <c r="AJ131" s="47"/>
      <c r="AK131" s="48"/>
      <c r="AL131" s="47"/>
      <c r="AM131" s="48"/>
      <c r="AN131" s="47"/>
      <c r="AO131" s="48"/>
    </row>
    <row r="132" spans="1:41" ht="33" customHeight="1" x14ac:dyDescent="0.25">
      <c r="A132" s="63"/>
      <c r="B132" s="59" t="s">
        <v>44</v>
      </c>
      <c r="C132" s="7" t="s">
        <v>72</v>
      </c>
      <c r="D132" s="37">
        <v>2</v>
      </c>
      <c r="E132" s="38"/>
      <c r="F132" s="37">
        <v>2</v>
      </c>
      <c r="G132" s="38"/>
      <c r="H132" s="37">
        <v>1</v>
      </c>
      <c r="I132" s="38"/>
      <c r="J132" s="37">
        <v>1</v>
      </c>
      <c r="K132" s="38"/>
      <c r="L132" s="37"/>
      <c r="M132" s="38"/>
      <c r="N132" s="37">
        <v>1</v>
      </c>
      <c r="O132" s="38"/>
      <c r="P132" s="37">
        <v>1</v>
      </c>
      <c r="Q132" s="38"/>
      <c r="R132" s="37">
        <v>1</v>
      </c>
      <c r="S132" s="38"/>
      <c r="T132" s="37">
        <v>2</v>
      </c>
      <c r="U132" s="38"/>
      <c r="V132" s="37">
        <v>2</v>
      </c>
      <c r="W132" s="38"/>
      <c r="X132" s="37">
        <v>2</v>
      </c>
      <c r="Y132" s="38"/>
      <c r="Z132" s="37">
        <v>2</v>
      </c>
      <c r="AA132" s="38"/>
      <c r="AB132" s="37" t="s">
        <v>1</v>
      </c>
      <c r="AC132" s="38"/>
      <c r="AD132" s="37" t="s">
        <v>0</v>
      </c>
      <c r="AE132" s="38"/>
      <c r="AF132" s="37"/>
      <c r="AG132" s="38"/>
      <c r="AH132" s="37"/>
      <c r="AI132" s="38"/>
      <c r="AJ132" s="37"/>
      <c r="AK132" s="38"/>
      <c r="AL132" s="37"/>
      <c r="AM132" s="38"/>
      <c r="AN132" s="37"/>
      <c r="AO132" s="38"/>
    </row>
    <row r="133" spans="1:41" ht="33" customHeight="1" x14ac:dyDescent="0.25">
      <c r="A133" s="63"/>
      <c r="B133" s="76"/>
      <c r="C133" s="7" t="s">
        <v>73</v>
      </c>
      <c r="D133" s="37">
        <v>6</v>
      </c>
      <c r="E133" s="38"/>
      <c r="F133" s="37">
        <v>6</v>
      </c>
      <c r="G133" s="38"/>
      <c r="H133" s="37">
        <v>9</v>
      </c>
      <c r="I133" s="38"/>
      <c r="J133" s="37">
        <v>8</v>
      </c>
      <c r="K133" s="38"/>
      <c r="L133" s="37">
        <v>13</v>
      </c>
      <c r="M133" s="38"/>
      <c r="N133" s="37">
        <v>15</v>
      </c>
      <c r="O133" s="38"/>
      <c r="P133" s="37">
        <v>12</v>
      </c>
      <c r="Q133" s="38"/>
      <c r="R133" s="37">
        <v>13</v>
      </c>
      <c r="S133" s="38"/>
      <c r="T133" s="37">
        <v>8</v>
      </c>
      <c r="U133" s="38"/>
      <c r="V133" s="37">
        <v>5</v>
      </c>
      <c r="W133" s="38"/>
      <c r="X133" s="37">
        <v>4</v>
      </c>
      <c r="Y133" s="38"/>
      <c r="Z133" s="37">
        <v>4</v>
      </c>
      <c r="AA133" s="38"/>
      <c r="AB133" s="37" t="s">
        <v>0</v>
      </c>
      <c r="AC133" s="38"/>
      <c r="AD133" s="37"/>
      <c r="AE133" s="38"/>
      <c r="AF133" s="37"/>
      <c r="AG133" s="38"/>
      <c r="AH133" s="37"/>
      <c r="AI133" s="38"/>
      <c r="AJ133" s="37"/>
      <c r="AK133" s="38"/>
      <c r="AL133" s="37"/>
      <c r="AM133" s="38"/>
      <c r="AN133" s="37"/>
      <c r="AO133" s="38"/>
    </row>
    <row r="134" spans="1:41" ht="33" customHeight="1" x14ac:dyDescent="0.25">
      <c r="A134" s="63"/>
      <c r="B134" s="61"/>
      <c r="C134" s="7" t="s">
        <v>74</v>
      </c>
      <c r="D134" s="37">
        <v>11</v>
      </c>
      <c r="E134" s="38"/>
      <c r="F134" s="37">
        <v>12</v>
      </c>
      <c r="G134" s="38"/>
      <c r="H134" s="37">
        <v>12</v>
      </c>
      <c r="I134" s="38"/>
      <c r="J134" s="37">
        <v>14</v>
      </c>
      <c r="K134" s="38"/>
      <c r="L134" s="37">
        <v>12</v>
      </c>
      <c r="M134" s="38"/>
      <c r="N134" s="37">
        <v>12</v>
      </c>
      <c r="O134" s="38"/>
      <c r="P134" s="37">
        <v>11</v>
      </c>
      <c r="Q134" s="38"/>
      <c r="R134" s="37">
        <v>12</v>
      </c>
      <c r="S134" s="38"/>
      <c r="T134" s="37">
        <v>12</v>
      </c>
      <c r="U134" s="38"/>
      <c r="V134" s="37">
        <v>12</v>
      </c>
      <c r="W134" s="38"/>
      <c r="X134" s="37">
        <v>7</v>
      </c>
      <c r="Y134" s="38"/>
      <c r="Z134" s="37">
        <v>7</v>
      </c>
      <c r="AA134" s="38"/>
      <c r="AB134" s="37" t="s">
        <v>4</v>
      </c>
      <c r="AC134" s="38"/>
      <c r="AD134" s="37" t="s">
        <v>3</v>
      </c>
      <c r="AE134" s="38"/>
      <c r="AF134" s="37" t="s">
        <v>0</v>
      </c>
      <c r="AG134" s="38"/>
      <c r="AH134" s="37" t="s">
        <v>0</v>
      </c>
      <c r="AI134" s="38"/>
      <c r="AJ134" s="37" t="s">
        <v>0</v>
      </c>
      <c r="AK134" s="38"/>
      <c r="AL134" s="37"/>
      <c r="AM134" s="38"/>
      <c r="AN134" s="37" t="s">
        <v>0</v>
      </c>
      <c r="AO134" s="38"/>
    </row>
    <row r="135" spans="1:41" ht="33" customHeight="1" x14ac:dyDescent="0.25">
      <c r="A135" s="63"/>
      <c r="B135" s="15" t="s">
        <v>118</v>
      </c>
      <c r="C135" s="5" t="s">
        <v>73</v>
      </c>
      <c r="D135" s="47">
        <v>1</v>
      </c>
      <c r="E135" s="48"/>
      <c r="F135" s="47">
        <v>1</v>
      </c>
      <c r="G135" s="48"/>
      <c r="H135" s="52">
        <v>1</v>
      </c>
      <c r="I135" s="53"/>
      <c r="J135" s="52">
        <v>1</v>
      </c>
      <c r="K135" s="53"/>
      <c r="L135" s="47"/>
      <c r="M135" s="48"/>
      <c r="N135" s="47"/>
      <c r="O135" s="48"/>
      <c r="P135" s="47"/>
      <c r="Q135" s="48"/>
      <c r="R135" s="47"/>
      <c r="S135" s="48"/>
      <c r="T135" s="47"/>
      <c r="U135" s="48"/>
      <c r="V135" s="47"/>
      <c r="W135" s="48"/>
      <c r="X135" s="47"/>
      <c r="Y135" s="48"/>
      <c r="Z135" s="47"/>
      <c r="AA135" s="48"/>
      <c r="AB135" s="47"/>
      <c r="AC135" s="48"/>
      <c r="AD135" s="47"/>
      <c r="AE135" s="48"/>
      <c r="AF135" s="47" t="s">
        <v>0</v>
      </c>
      <c r="AG135" s="48"/>
      <c r="AH135" s="47" t="s">
        <v>0</v>
      </c>
      <c r="AI135" s="48"/>
      <c r="AJ135" s="47" t="s">
        <v>0</v>
      </c>
      <c r="AK135" s="48"/>
      <c r="AL135" s="47" t="s">
        <v>0</v>
      </c>
      <c r="AM135" s="48"/>
      <c r="AN135" s="47" t="s">
        <v>0</v>
      </c>
      <c r="AO135" s="48"/>
    </row>
    <row r="136" spans="1:41" ht="33" customHeight="1" x14ac:dyDescent="0.25">
      <c r="A136" s="63"/>
      <c r="B136" s="59" t="s">
        <v>119</v>
      </c>
      <c r="C136" s="7" t="s">
        <v>72</v>
      </c>
      <c r="D136" s="37">
        <v>1</v>
      </c>
      <c r="E136" s="38"/>
      <c r="F136" s="37">
        <v>1</v>
      </c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7"/>
      <c r="S136" s="38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7"/>
      <c r="AG136" s="38"/>
      <c r="AH136" s="37"/>
      <c r="AI136" s="38"/>
      <c r="AJ136" s="37"/>
      <c r="AK136" s="38"/>
      <c r="AL136" s="37"/>
      <c r="AM136" s="38"/>
      <c r="AN136" s="37"/>
      <c r="AO136" s="38"/>
    </row>
    <row r="137" spans="1:41" ht="33" customHeight="1" x14ac:dyDescent="0.25">
      <c r="A137" s="63"/>
      <c r="B137" s="76"/>
      <c r="C137" s="7" t="s">
        <v>73</v>
      </c>
      <c r="D137" s="37">
        <v>2</v>
      </c>
      <c r="E137" s="38"/>
      <c r="F137" s="37">
        <v>2</v>
      </c>
      <c r="G137" s="38"/>
      <c r="H137" s="37">
        <v>1</v>
      </c>
      <c r="I137" s="38"/>
      <c r="J137" s="37">
        <v>1</v>
      </c>
      <c r="K137" s="38"/>
      <c r="L137" s="37">
        <v>1</v>
      </c>
      <c r="M137" s="38"/>
      <c r="N137" s="37">
        <v>1</v>
      </c>
      <c r="O137" s="38"/>
      <c r="P137" s="37"/>
      <c r="Q137" s="38"/>
      <c r="R137" s="37">
        <v>1</v>
      </c>
      <c r="S137" s="38"/>
      <c r="T137" s="37">
        <v>1</v>
      </c>
      <c r="U137" s="38"/>
      <c r="V137" s="37">
        <v>2</v>
      </c>
      <c r="W137" s="38"/>
      <c r="X137" s="37">
        <v>3</v>
      </c>
      <c r="Y137" s="38"/>
      <c r="Z137" s="37">
        <v>2</v>
      </c>
      <c r="AA137" s="38"/>
      <c r="AB137" s="37" t="s">
        <v>1</v>
      </c>
      <c r="AC137" s="38"/>
      <c r="AD137" s="37"/>
      <c r="AE137" s="38"/>
      <c r="AF137" s="37"/>
      <c r="AG137" s="38"/>
      <c r="AH137" s="37"/>
      <c r="AI137" s="38"/>
      <c r="AJ137" s="37"/>
      <c r="AK137" s="38"/>
      <c r="AL137" s="37"/>
      <c r="AM137" s="38"/>
      <c r="AN137" s="37"/>
      <c r="AO137" s="38"/>
    </row>
    <row r="138" spans="1:41" ht="33" customHeight="1" x14ac:dyDescent="0.25">
      <c r="A138" s="64"/>
      <c r="B138" s="61"/>
      <c r="C138" s="7" t="s">
        <v>74</v>
      </c>
      <c r="D138" s="37"/>
      <c r="E138" s="38"/>
      <c r="F138" s="37"/>
      <c r="G138" s="38"/>
      <c r="H138" s="37"/>
      <c r="I138" s="38"/>
      <c r="J138" s="37"/>
      <c r="K138" s="38"/>
      <c r="L138" s="37"/>
      <c r="M138" s="38"/>
      <c r="N138" s="37"/>
      <c r="O138" s="38"/>
      <c r="P138" s="37">
        <v>1</v>
      </c>
      <c r="Q138" s="38"/>
      <c r="R138" s="37">
        <v>1</v>
      </c>
      <c r="S138" s="38"/>
      <c r="T138" s="37">
        <v>1</v>
      </c>
      <c r="U138" s="38"/>
      <c r="V138" s="37">
        <v>1</v>
      </c>
      <c r="W138" s="38"/>
      <c r="X138" s="37">
        <v>1</v>
      </c>
      <c r="Y138" s="38"/>
      <c r="Z138" s="37">
        <v>1</v>
      </c>
      <c r="AA138" s="38"/>
      <c r="AB138" s="37"/>
      <c r="AC138" s="38"/>
      <c r="AD138" s="37" t="s">
        <v>0</v>
      </c>
      <c r="AE138" s="38"/>
      <c r="AF138" s="37" t="s">
        <v>0</v>
      </c>
      <c r="AG138" s="38"/>
      <c r="AH138" s="37" t="s">
        <v>0</v>
      </c>
      <c r="AI138" s="38"/>
      <c r="AJ138" s="37"/>
      <c r="AK138" s="38"/>
      <c r="AL138" s="37"/>
      <c r="AM138" s="38"/>
      <c r="AN138" s="37" t="s">
        <v>0</v>
      </c>
      <c r="AO138" s="38"/>
    </row>
    <row r="139" spans="1:41" ht="33" customHeight="1" x14ac:dyDescent="0.25">
      <c r="A139" s="39" t="s">
        <v>172</v>
      </c>
      <c r="B139" s="40"/>
      <c r="C139" s="21" t="s">
        <v>72</v>
      </c>
      <c r="D139" s="25">
        <f>SUM(D127,D132,D136)</f>
        <v>6</v>
      </c>
      <c r="E139" s="44">
        <f>SUM(D139:D141)</f>
        <v>70</v>
      </c>
      <c r="F139" s="25">
        <f>SUM(F127,F132,F136)</f>
        <v>6</v>
      </c>
      <c r="G139" s="44">
        <f>SUM(F127:G138)</f>
        <v>76</v>
      </c>
      <c r="H139" s="25">
        <v>2</v>
      </c>
      <c r="I139" s="44">
        <v>75</v>
      </c>
      <c r="J139" s="25">
        <v>1</v>
      </c>
      <c r="K139" s="44">
        <v>82</v>
      </c>
      <c r="L139" s="25">
        <v>1</v>
      </c>
      <c r="M139" s="44">
        <v>84</v>
      </c>
      <c r="N139" s="25">
        <v>2</v>
      </c>
      <c r="O139" s="44">
        <v>92</v>
      </c>
      <c r="P139" s="25">
        <f>SUM(P127,P132,P136)</f>
        <v>2</v>
      </c>
      <c r="Q139" s="44">
        <v>86</v>
      </c>
      <c r="R139" s="25">
        <v>2</v>
      </c>
      <c r="S139" s="44">
        <v>98</v>
      </c>
      <c r="T139" s="25">
        <v>2</v>
      </c>
      <c r="U139" s="44">
        <v>91</v>
      </c>
      <c r="V139" s="25">
        <v>2</v>
      </c>
      <c r="W139" s="44">
        <v>90</v>
      </c>
      <c r="X139" s="25">
        <v>2</v>
      </c>
      <c r="Y139" s="44">
        <v>89</v>
      </c>
      <c r="Z139" s="25">
        <v>2</v>
      </c>
      <c r="AA139" s="44">
        <v>88</v>
      </c>
      <c r="AB139" s="25">
        <v>2</v>
      </c>
      <c r="AC139" s="44">
        <v>90</v>
      </c>
      <c r="AD139" s="25">
        <v>1</v>
      </c>
      <c r="AE139" s="44">
        <v>93</v>
      </c>
      <c r="AF139" s="25"/>
      <c r="AG139" s="44">
        <v>80</v>
      </c>
      <c r="AH139" s="25"/>
      <c r="AI139" s="44">
        <v>78</v>
      </c>
      <c r="AJ139" s="25"/>
      <c r="AK139" s="44">
        <v>71</v>
      </c>
      <c r="AL139" s="25"/>
      <c r="AM139" s="44">
        <v>66</v>
      </c>
      <c r="AN139" s="25"/>
      <c r="AO139" s="44">
        <v>56</v>
      </c>
    </row>
    <row r="140" spans="1:41" ht="33" customHeight="1" x14ac:dyDescent="0.25">
      <c r="A140" s="72"/>
      <c r="B140" s="73"/>
      <c r="C140" s="21" t="s">
        <v>73</v>
      </c>
      <c r="D140" s="25">
        <f>SUM(D128,D130,D133,D135,D137)</f>
        <v>11</v>
      </c>
      <c r="E140" s="45"/>
      <c r="F140" s="25">
        <f>SUM(F128,F130,F133,F135,F137)</f>
        <v>12</v>
      </c>
      <c r="G140" s="45"/>
      <c r="H140" s="25">
        <v>16</v>
      </c>
      <c r="I140" s="45"/>
      <c r="J140" s="25">
        <v>14</v>
      </c>
      <c r="K140" s="45"/>
      <c r="L140" s="25">
        <v>19</v>
      </c>
      <c r="M140" s="45"/>
      <c r="N140" s="25">
        <v>21</v>
      </c>
      <c r="O140" s="45"/>
      <c r="P140" s="25">
        <f>SUM(P128,P130,P133,P135,P137)</f>
        <v>18</v>
      </c>
      <c r="Q140" s="45"/>
      <c r="R140" s="25">
        <v>21</v>
      </c>
      <c r="S140" s="45"/>
      <c r="T140" s="25">
        <v>13</v>
      </c>
      <c r="U140" s="45"/>
      <c r="V140" s="25">
        <v>11</v>
      </c>
      <c r="W140" s="45"/>
      <c r="X140" s="25">
        <v>14</v>
      </c>
      <c r="Y140" s="45"/>
      <c r="Z140" s="25">
        <v>13</v>
      </c>
      <c r="AA140" s="45"/>
      <c r="AB140" s="25">
        <v>9</v>
      </c>
      <c r="AC140" s="45"/>
      <c r="AD140" s="25">
        <v>5</v>
      </c>
      <c r="AE140" s="45"/>
      <c r="AF140" s="25">
        <v>4</v>
      </c>
      <c r="AG140" s="45"/>
      <c r="AH140" s="25">
        <v>4</v>
      </c>
      <c r="AI140" s="45"/>
      <c r="AJ140" s="25">
        <v>2</v>
      </c>
      <c r="AK140" s="45"/>
      <c r="AL140" s="25">
        <v>5</v>
      </c>
      <c r="AM140" s="45"/>
      <c r="AN140" s="25">
        <v>2</v>
      </c>
      <c r="AO140" s="45"/>
    </row>
    <row r="141" spans="1:41" ht="33" customHeight="1" x14ac:dyDescent="0.25">
      <c r="A141" s="74"/>
      <c r="B141" s="75"/>
      <c r="C141" s="21" t="s">
        <v>74</v>
      </c>
      <c r="D141" s="25">
        <f>SUM(D129,D131,D134)</f>
        <v>53</v>
      </c>
      <c r="E141" s="46"/>
      <c r="F141" s="25">
        <f>SUM(F129,F131,F134)</f>
        <v>58</v>
      </c>
      <c r="G141" s="46"/>
      <c r="H141" s="25">
        <v>57</v>
      </c>
      <c r="I141" s="46"/>
      <c r="J141" s="25">
        <v>67</v>
      </c>
      <c r="K141" s="46"/>
      <c r="L141" s="25">
        <v>64</v>
      </c>
      <c r="M141" s="46"/>
      <c r="N141" s="25">
        <v>69</v>
      </c>
      <c r="O141" s="46"/>
      <c r="P141" s="25">
        <f>SUM(P129,P131,P134,P138)</f>
        <v>66</v>
      </c>
      <c r="Q141" s="46"/>
      <c r="R141" s="25">
        <v>75</v>
      </c>
      <c r="S141" s="46"/>
      <c r="T141" s="25">
        <v>76</v>
      </c>
      <c r="U141" s="46"/>
      <c r="V141" s="25">
        <v>77</v>
      </c>
      <c r="W141" s="46"/>
      <c r="X141" s="25">
        <v>73</v>
      </c>
      <c r="Y141" s="46"/>
      <c r="Z141" s="25">
        <v>73</v>
      </c>
      <c r="AA141" s="46"/>
      <c r="AB141" s="25">
        <v>79</v>
      </c>
      <c r="AC141" s="46"/>
      <c r="AD141" s="25">
        <v>87</v>
      </c>
      <c r="AE141" s="46"/>
      <c r="AF141" s="25">
        <v>76</v>
      </c>
      <c r="AG141" s="46"/>
      <c r="AH141" s="25">
        <v>74</v>
      </c>
      <c r="AI141" s="46"/>
      <c r="AJ141" s="25">
        <v>69</v>
      </c>
      <c r="AK141" s="46"/>
      <c r="AL141" s="25">
        <v>61</v>
      </c>
      <c r="AM141" s="46"/>
      <c r="AN141" s="25">
        <v>54</v>
      </c>
      <c r="AO141" s="46"/>
    </row>
    <row r="142" spans="1:41" ht="33" customHeight="1" x14ac:dyDescent="0.25">
      <c r="A142" s="56" t="s">
        <v>130</v>
      </c>
      <c r="B142" s="62" t="s">
        <v>120</v>
      </c>
      <c r="C142" s="5" t="s">
        <v>77</v>
      </c>
      <c r="D142" s="47">
        <v>1</v>
      </c>
      <c r="E142" s="48"/>
      <c r="F142" s="47">
        <v>2</v>
      </c>
      <c r="G142" s="48"/>
      <c r="H142" s="47">
        <v>2</v>
      </c>
      <c r="I142" s="48"/>
      <c r="J142" s="47">
        <v>2</v>
      </c>
      <c r="K142" s="48"/>
      <c r="L142" s="47">
        <v>4</v>
      </c>
      <c r="M142" s="48"/>
      <c r="N142" s="47">
        <v>3</v>
      </c>
      <c r="O142" s="48"/>
      <c r="P142" s="47">
        <v>1</v>
      </c>
      <c r="Q142" s="48"/>
      <c r="R142" s="47">
        <v>1</v>
      </c>
      <c r="S142" s="48"/>
      <c r="T142" s="47">
        <v>1</v>
      </c>
      <c r="U142" s="48"/>
      <c r="V142" s="47">
        <v>1</v>
      </c>
      <c r="W142" s="48"/>
      <c r="X142" s="47">
        <v>1</v>
      </c>
      <c r="Y142" s="48"/>
      <c r="Z142" s="47">
        <v>1</v>
      </c>
      <c r="AA142" s="48"/>
      <c r="AB142" s="47"/>
      <c r="AC142" s="48"/>
      <c r="AD142" s="47"/>
      <c r="AE142" s="48"/>
      <c r="AF142" s="47"/>
      <c r="AG142" s="48"/>
      <c r="AH142" s="47"/>
      <c r="AI142" s="48"/>
      <c r="AJ142" s="47"/>
      <c r="AK142" s="48"/>
      <c r="AL142" s="47"/>
      <c r="AM142" s="48"/>
      <c r="AN142" s="47"/>
      <c r="AO142" s="48"/>
    </row>
    <row r="143" spans="1:41" ht="33" customHeight="1" x14ac:dyDescent="0.25">
      <c r="A143" s="57"/>
      <c r="B143" s="64"/>
      <c r="C143" s="5" t="s">
        <v>74</v>
      </c>
      <c r="D143" s="47">
        <v>6</v>
      </c>
      <c r="E143" s="48"/>
      <c r="F143" s="47">
        <v>5</v>
      </c>
      <c r="G143" s="48"/>
      <c r="H143" s="47">
        <v>5</v>
      </c>
      <c r="I143" s="48"/>
      <c r="J143" s="47">
        <v>5</v>
      </c>
      <c r="K143" s="48"/>
      <c r="L143" s="47">
        <v>5</v>
      </c>
      <c r="M143" s="48"/>
      <c r="N143" s="47">
        <v>5</v>
      </c>
      <c r="O143" s="48"/>
      <c r="P143" s="47">
        <v>4</v>
      </c>
      <c r="Q143" s="48"/>
      <c r="R143" s="47">
        <v>5</v>
      </c>
      <c r="S143" s="48"/>
      <c r="T143" s="47">
        <v>4</v>
      </c>
      <c r="U143" s="48"/>
      <c r="V143" s="47">
        <v>4</v>
      </c>
      <c r="W143" s="48"/>
      <c r="X143" s="47">
        <v>3</v>
      </c>
      <c r="Y143" s="48"/>
      <c r="Z143" s="47">
        <v>3</v>
      </c>
      <c r="AA143" s="48"/>
      <c r="AB143" s="47" t="s">
        <v>3</v>
      </c>
      <c r="AC143" s="48"/>
      <c r="AD143" s="47" t="s">
        <v>3</v>
      </c>
      <c r="AE143" s="48"/>
      <c r="AF143" s="47" t="s">
        <v>1</v>
      </c>
      <c r="AG143" s="48"/>
      <c r="AH143" s="47" t="s">
        <v>0</v>
      </c>
      <c r="AI143" s="48"/>
      <c r="AJ143" s="47"/>
      <c r="AK143" s="48"/>
      <c r="AL143" s="47"/>
      <c r="AM143" s="48"/>
      <c r="AN143" s="47"/>
      <c r="AO143" s="48"/>
    </row>
    <row r="144" spans="1:41" ht="66" customHeight="1" x14ac:dyDescent="0.25">
      <c r="A144" s="57"/>
      <c r="B144" s="17" t="s">
        <v>121</v>
      </c>
      <c r="C144" s="7" t="s">
        <v>74</v>
      </c>
      <c r="D144" s="37"/>
      <c r="E144" s="38"/>
      <c r="F144" s="37"/>
      <c r="G144" s="38"/>
      <c r="H144" s="37"/>
      <c r="I144" s="38"/>
      <c r="J144" s="37"/>
      <c r="K144" s="38"/>
      <c r="L144" s="37"/>
      <c r="M144" s="38"/>
      <c r="N144" s="37"/>
      <c r="O144" s="38"/>
      <c r="P144" s="37"/>
      <c r="Q144" s="38"/>
      <c r="R144" s="37"/>
      <c r="S144" s="38"/>
      <c r="T144" s="37"/>
      <c r="U144" s="38"/>
      <c r="V144" s="37"/>
      <c r="W144" s="38"/>
      <c r="X144" s="37"/>
      <c r="Y144" s="38"/>
      <c r="Z144" s="37"/>
      <c r="AA144" s="38"/>
      <c r="AB144" s="37"/>
      <c r="AC144" s="38"/>
      <c r="AD144" s="37" t="s">
        <v>0</v>
      </c>
      <c r="AE144" s="38"/>
      <c r="AF144" s="37" t="s">
        <v>0</v>
      </c>
      <c r="AG144" s="38"/>
      <c r="AH144" s="37"/>
      <c r="AI144" s="38"/>
      <c r="AJ144" s="37"/>
      <c r="AK144" s="38"/>
      <c r="AL144" s="37"/>
      <c r="AM144" s="38"/>
      <c r="AN144" s="37"/>
      <c r="AO144" s="38"/>
    </row>
    <row r="145" spans="1:41" ht="66" customHeight="1" x14ac:dyDescent="0.25">
      <c r="A145" s="57"/>
      <c r="B145" s="15" t="s">
        <v>173</v>
      </c>
      <c r="C145" s="5" t="s">
        <v>74</v>
      </c>
      <c r="D145" s="47">
        <v>10</v>
      </c>
      <c r="E145" s="48"/>
      <c r="F145" s="47">
        <v>12</v>
      </c>
      <c r="G145" s="48"/>
      <c r="H145" s="47">
        <v>11</v>
      </c>
      <c r="I145" s="48"/>
      <c r="J145" s="47">
        <v>16</v>
      </c>
      <c r="K145" s="48"/>
      <c r="L145" s="47">
        <v>15</v>
      </c>
      <c r="M145" s="48"/>
      <c r="N145" s="47">
        <v>17</v>
      </c>
      <c r="O145" s="48"/>
      <c r="P145" s="47">
        <v>16</v>
      </c>
      <c r="Q145" s="48"/>
      <c r="R145" s="47">
        <v>19</v>
      </c>
      <c r="S145" s="48"/>
      <c r="T145" s="47">
        <v>18</v>
      </c>
      <c r="U145" s="48"/>
      <c r="V145" s="47">
        <v>19</v>
      </c>
      <c r="W145" s="48"/>
      <c r="X145" s="47">
        <v>16</v>
      </c>
      <c r="Y145" s="48"/>
      <c r="Z145" s="47">
        <v>17</v>
      </c>
      <c r="AA145" s="48"/>
      <c r="AB145" s="47" t="s">
        <v>11</v>
      </c>
      <c r="AC145" s="48"/>
      <c r="AD145" s="47" t="s">
        <v>8</v>
      </c>
      <c r="AE145" s="48"/>
      <c r="AF145" s="47" t="s">
        <v>9</v>
      </c>
      <c r="AG145" s="48"/>
      <c r="AH145" s="47" t="s">
        <v>7</v>
      </c>
      <c r="AI145" s="48"/>
      <c r="AJ145" s="47"/>
      <c r="AK145" s="48"/>
      <c r="AL145" s="47"/>
      <c r="AM145" s="48"/>
      <c r="AN145" s="47"/>
      <c r="AO145" s="48"/>
    </row>
    <row r="146" spans="1:41" ht="33" customHeight="1" x14ac:dyDescent="0.25">
      <c r="A146" s="57"/>
      <c r="B146" s="59" t="s">
        <v>45</v>
      </c>
      <c r="C146" s="7" t="s">
        <v>73</v>
      </c>
      <c r="D146" s="37">
        <v>1</v>
      </c>
      <c r="E146" s="38"/>
      <c r="F146" s="37">
        <v>1</v>
      </c>
      <c r="G146" s="38"/>
      <c r="H146" s="37"/>
      <c r="I146" s="38"/>
      <c r="J146" s="37">
        <v>1</v>
      </c>
      <c r="K146" s="38"/>
      <c r="L146" s="37">
        <v>2</v>
      </c>
      <c r="M146" s="38"/>
      <c r="N146" s="37">
        <v>2</v>
      </c>
      <c r="O146" s="38"/>
      <c r="P146" s="37">
        <v>4</v>
      </c>
      <c r="Q146" s="38"/>
      <c r="R146" s="37">
        <v>6</v>
      </c>
      <c r="S146" s="38"/>
      <c r="T146" s="37">
        <v>4</v>
      </c>
      <c r="U146" s="38"/>
      <c r="V146" s="37">
        <v>5</v>
      </c>
      <c r="W146" s="38"/>
      <c r="X146" s="37">
        <v>5</v>
      </c>
      <c r="Y146" s="38"/>
      <c r="Z146" s="37">
        <v>5</v>
      </c>
      <c r="AA146" s="38"/>
      <c r="AB146" s="37" t="s">
        <v>3</v>
      </c>
      <c r="AC146" s="38"/>
      <c r="AD146" s="37" t="s">
        <v>5</v>
      </c>
      <c r="AE146" s="38"/>
      <c r="AF146" s="37" t="s">
        <v>1</v>
      </c>
      <c r="AG146" s="38"/>
      <c r="AH146" s="37" t="s">
        <v>1</v>
      </c>
      <c r="AI146" s="38"/>
      <c r="AJ146" s="37" t="s">
        <v>1</v>
      </c>
      <c r="AK146" s="38"/>
      <c r="AL146" s="37" t="s">
        <v>0</v>
      </c>
      <c r="AM146" s="38"/>
      <c r="AN146" s="37" t="s">
        <v>0</v>
      </c>
      <c r="AO146" s="38"/>
    </row>
    <row r="147" spans="1:41" ht="33" customHeight="1" x14ac:dyDescent="0.25">
      <c r="A147" s="57"/>
      <c r="B147" s="61"/>
      <c r="C147" s="7" t="s">
        <v>74</v>
      </c>
      <c r="D147" s="37">
        <v>1</v>
      </c>
      <c r="E147" s="38"/>
      <c r="F147" s="37">
        <v>4</v>
      </c>
      <c r="G147" s="38"/>
      <c r="H147" s="37">
        <v>5</v>
      </c>
      <c r="I147" s="38"/>
      <c r="J147" s="37">
        <v>5</v>
      </c>
      <c r="K147" s="38"/>
      <c r="L147" s="37">
        <v>6</v>
      </c>
      <c r="M147" s="38"/>
      <c r="N147" s="37">
        <v>7</v>
      </c>
      <c r="O147" s="38"/>
      <c r="P147" s="37">
        <v>6</v>
      </c>
      <c r="Q147" s="38"/>
      <c r="R147" s="37">
        <v>5</v>
      </c>
      <c r="S147" s="38"/>
      <c r="T147" s="37">
        <v>7</v>
      </c>
      <c r="U147" s="38"/>
      <c r="V147" s="37">
        <v>9</v>
      </c>
      <c r="W147" s="38"/>
      <c r="X147" s="37">
        <v>8</v>
      </c>
      <c r="Y147" s="38"/>
      <c r="Z147" s="37">
        <v>7</v>
      </c>
      <c r="AA147" s="38"/>
      <c r="AB147" s="37" t="s">
        <v>4</v>
      </c>
      <c r="AC147" s="38"/>
      <c r="AD147" s="37" t="s">
        <v>0</v>
      </c>
      <c r="AE147" s="38"/>
      <c r="AF147" s="37" t="s">
        <v>0</v>
      </c>
      <c r="AG147" s="38"/>
      <c r="AH147" s="37"/>
      <c r="AI147" s="38"/>
      <c r="AJ147" s="37"/>
      <c r="AK147" s="38"/>
      <c r="AL147" s="37"/>
      <c r="AM147" s="38"/>
      <c r="AN147" s="37"/>
      <c r="AO147" s="38"/>
    </row>
    <row r="148" spans="1:41" ht="33" customHeight="1" x14ac:dyDescent="0.25">
      <c r="A148" s="57"/>
      <c r="B148" s="62" t="s">
        <v>70</v>
      </c>
      <c r="C148" s="5" t="s">
        <v>72</v>
      </c>
      <c r="D148" s="47">
        <v>2</v>
      </c>
      <c r="E148" s="48"/>
      <c r="F148" s="47">
        <v>2</v>
      </c>
      <c r="G148" s="48"/>
      <c r="H148" s="47">
        <v>5</v>
      </c>
      <c r="I148" s="48"/>
      <c r="J148" s="47">
        <v>5</v>
      </c>
      <c r="K148" s="48"/>
      <c r="L148" s="47">
        <v>8</v>
      </c>
      <c r="M148" s="48"/>
      <c r="N148" s="47">
        <v>9</v>
      </c>
      <c r="O148" s="48"/>
      <c r="P148" s="47">
        <v>10</v>
      </c>
      <c r="Q148" s="48"/>
      <c r="R148" s="47">
        <v>12</v>
      </c>
      <c r="S148" s="48"/>
      <c r="T148" s="47">
        <v>14</v>
      </c>
      <c r="U148" s="48"/>
      <c r="V148" s="47">
        <v>14</v>
      </c>
      <c r="W148" s="48"/>
      <c r="X148" s="47">
        <v>10</v>
      </c>
      <c r="Y148" s="48"/>
      <c r="Z148" s="47">
        <v>11</v>
      </c>
      <c r="AA148" s="48"/>
      <c r="AB148" s="47" t="s">
        <v>6</v>
      </c>
      <c r="AC148" s="48"/>
      <c r="AD148" s="47" t="s">
        <v>9</v>
      </c>
      <c r="AE148" s="48"/>
      <c r="AF148" s="47" t="s">
        <v>6</v>
      </c>
      <c r="AG148" s="48"/>
      <c r="AH148" s="47" t="s">
        <v>6</v>
      </c>
      <c r="AI148" s="48"/>
      <c r="AJ148" s="47" t="s">
        <v>5</v>
      </c>
      <c r="AK148" s="48"/>
      <c r="AL148" s="47" t="s">
        <v>6</v>
      </c>
      <c r="AM148" s="48"/>
      <c r="AN148" s="47" t="s">
        <v>7</v>
      </c>
      <c r="AO148" s="48"/>
    </row>
    <row r="149" spans="1:41" ht="33" customHeight="1" x14ac:dyDescent="0.25">
      <c r="A149" s="57"/>
      <c r="B149" s="63"/>
      <c r="C149" s="5" t="s">
        <v>73</v>
      </c>
      <c r="D149" s="47">
        <v>5</v>
      </c>
      <c r="E149" s="48"/>
      <c r="F149" s="47">
        <v>5</v>
      </c>
      <c r="G149" s="48"/>
      <c r="H149" s="47">
        <v>10</v>
      </c>
      <c r="I149" s="48"/>
      <c r="J149" s="47">
        <v>12</v>
      </c>
      <c r="K149" s="48"/>
      <c r="L149" s="47">
        <v>11</v>
      </c>
      <c r="M149" s="48"/>
      <c r="N149" s="47">
        <v>11</v>
      </c>
      <c r="O149" s="48"/>
      <c r="P149" s="47">
        <v>4</v>
      </c>
      <c r="Q149" s="48"/>
      <c r="R149" s="47">
        <v>2</v>
      </c>
      <c r="S149" s="48"/>
      <c r="T149" s="47">
        <v>2</v>
      </c>
      <c r="U149" s="48"/>
      <c r="V149" s="47">
        <v>2</v>
      </c>
      <c r="W149" s="48"/>
      <c r="X149" s="47">
        <v>6</v>
      </c>
      <c r="Y149" s="48"/>
      <c r="Z149" s="47">
        <v>7</v>
      </c>
      <c r="AA149" s="48"/>
      <c r="AB149" s="47" t="s">
        <v>5</v>
      </c>
      <c r="AC149" s="48"/>
      <c r="AD149" s="47" t="s">
        <v>7</v>
      </c>
      <c r="AE149" s="48"/>
      <c r="AF149" s="47" t="s">
        <v>5</v>
      </c>
      <c r="AG149" s="48"/>
      <c r="AH149" s="47" t="s">
        <v>5</v>
      </c>
      <c r="AI149" s="48"/>
      <c r="AJ149" s="47" t="s">
        <v>7</v>
      </c>
      <c r="AK149" s="48"/>
      <c r="AL149" s="47" t="s">
        <v>4</v>
      </c>
      <c r="AM149" s="48"/>
      <c r="AN149" s="47" t="s">
        <v>4</v>
      </c>
      <c r="AO149" s="48"/>
    </row>
    <row r="150" spans="1:41" ht="33" customHeight="1" x14ac:dyDescent="0.25">
      <c r="A150" s="57"/>
      <c r="B150" s="64"/>
      <c r="C150" s="5" t="s">
        <v>76</v>
      </c>
      <c r="D150" s="47">
        <v>4</v>
      </c>
      <c r="E150" s="48"/>
      <c r="F150" s="47">
        <v>4</v>
      </c>
      <c r="G150" s="48"/>
      <c r="H150" s="47">
        <v>2</v>
      </c>
      <c r="I150" s="48"/>
      <c r="J150" s="47">
        <v>1</v>
      </c>
      <c r="K150" s="48"/>
      <c r="L150" s="47">
        <v>3</v>
      </c>
      <c r="M150" s="48"/>
      <c r="N150" s="47">
        <v>6</v>
      </c>
      <c r="O150" s="48"/>
      <c r="P150" s="47">
        <v>2</v>
      </c>
      <c r="Q150" s="48"/>
      <c r="R150" s="47">
        <v>3</v>
      </c>
      <c r="S150" s="48"/>
      <c r="T150" s="47">
        <v>1</v>
      </c>
      <c r="U150" s="48"/>
      <c r="V150" s="47">
        <v>1</v>
      </c>
      <c r="W150" s="48"/>
      <c r="X150" s="47"/>
      <c r="Y150" s="48"/>
      <c r="Z150" s="47">
        <v>2</v>
      </c>
      <c r="AA150" s="48"/>
      <c r="AB150" s="47" t="s">
        <v>2</v>
      </c>
      <c r="AC150" s="48"/>
      <c r="AD150" s="47" t="s">
        <v>4</v>
      </c>
      <c r="AE150" s="48"/>
      <c r="AF150" s="47" t="s">
        <v>7</v>
      </c>
      <c r="AG150" s="48"/>
      <c r="AH150" s="47" t="s">
        <v>2</v>
      </c>
      <c r="AI150" s="48"/>
      <c r="AJ150" s="47" t="s">
        <v>3</v>
      </c>
      <c r="AK150" s="48"/>
      <c r="AL150" s="47" t="s">
        <v>1</v>
      </c>
      <c r="AM150" s="48"/>
      <c r="AN150" s="47" t="s">
        <v>1</v>
      </c>
      <c r="AO150" s="48"/>
    </row>
    <row r="151" spans="1:41" ht="33" customHeight="1" x14ac:dyDescent="0.25">
      <c r="A151" s="57"/>
      <c r="B151" s="59" t="s">
        <v>122</v>
      </c>
      <c r="C151" s="7" t="s">
        <v>73</v>
      </c>
      <c r="D151" s="37">
        <v>31</v>
      </c>
      <c r="E151" s="38"/>
      <c r="F151" s="37">
        <v>30</v>
      </c>
      <c r="G151" s="38"/>
      <c r="H151" s="37">
        <v>28</v>
      </c>
      <c r="I151" s="38"/>
      <c r="J151" s="37">
        <v>34</v>
      </c>
      <c r="K151" s="38"/>
      <c r="L151" s="37">
        <v>25</v>
      </c>
      <c r="M151" s="38"/>
      <c r="N151" s="37">
        <v>29</v>
      </c>
      <c r="O151" s="38"/>
      <c r="P151" s="37">
        <v>25</v>
      </c>
      <c r="Q151" s="38"/>
      <c r="R151" s="37">
        <v>25</v>
      </c>
      <c r="S151" s="38"/>
      <c r="T151" s="37">
        <v>29</v>
      </c>
      <c r="U151" s="38"/>
      <c r="V151" s="37">
        <v>34</v>
      </c>
      <c r="W151" s="38"/>
      <c r="X151" s="37">
        <v>25</v>
      </c>
      <c r="Y151" s="38"/>
      <c r="Z151" s="37">
        <v>26</v>
      </c>
      <c r="AA151" s="38"/>
      <c r="AB151" s="37" t="s">
        <v>27</v>
      </c>
      <c r="AC151" s="38"/>
      <c r="AD151" s="37" t="s">
        <v>35</v>
      </c>
      <c r="AE151" s="38"/>
      <c r="AF151" s="37" t="s">
        <v>22</v>
      </c>
      <c r="AG151" s="38"/>
      <c r="AH151" s="37" t="s">
        <v>12</v>
      </c>
      <c r="AI151" s="38"/>
      <c r="AJ151" s="37" t="s">
        <v>15</v>
      </c>
      <c r="AK151" s="38"/>
      <c r="AL151" s="37" t="s">
        <v>15</v>
      </c>
      <c r="AM151" s="38"/>
      <c r="AN151" s="37" t="s">
        <v>11</v>
      </c>
      <c r="AO151" s="38"/>
    </row>
    <row r="152" spans="1:41" ht="33" customHeight="1" x14ac:dyDescent="0.25">
      <c r="A152" s="57"/>
      <c r="B152" s="61"/>
      <c r="C152" s="7" t="s">
        <v>74</v>
      </c>
      <c r="D152" s="37">
        <v>2</v>
      </c>
      <c r="E152" s="38"/>
      <c r="F152" s="37">
        <v>2</v>
      </c>
      <c r="G152" s="38"/>
      <c r="H152" s="37">
        <v>2</v>
      </c>
      <c r="I152" s="38"/>
      <c r="J152" s="37">
        <v>2</v>
      </c>
      <c r="K152" s="38"/>
      <c r="L152" s="37">
        <v>4</v>
      </c>
      <c r="M152" s="38"/>
      <c r="N152" s="37">
        <v>2</v>
      </c>
      <c r="O152" s="38"/>
      <c r="P152" s="37">
        <v>3</v>
      </c>
      <c r="Q152" s="38"/>
      <c r="R152" s="37">
        <v>3</v>
      </c>
      <c r="S152" s="38"/>
      <c r="T152" s="37">
        <v>3</v>
      </c>
      <c r="U152" s="38"/>
      <c r="V152" s="37">
        <v>2</v>
      </c>
      <c r="W152" s="38"/>
      <c r="X152" s="37">
        <v>3</v>
      </c>
      <c r="Y152" s="38"/>
      <c r="Z152" s="37">
        <v>4</v>
      </c>
      <c r="AA152" s="38"/>
      <c r="AB152" s="37" t="s">
        <v>4</v>
      </c>
      <c r="AC152" s="38"/>
      <c r="AD152" s="37" t="s">
        <v>4</v>
      </c>
      <c r="AE152" s="38"/>
      <c r="AF152" s="37" t="s">
        <v>2</v>
      </c>
      <c r="AG152" s="38"/>
      <c r="AH152" s="37" t="s">
        <v>2</v>
      </c>
      <c r="AI152" s="38"/>
      <c r="AJ152" s="37" t="s">
        <v>2</v>
      </c>
      <c r="AK152" s="38"/>
      <c r="AL152" s="37" t="s">
        <v>2</v>
      </c>
      <c r="AM152" s="38"/>
      <c r="AN152" s="37" t="s">
        <v>4</v>
      </c>
      <c r="AO152" s="38"/>
    </row>
    <row r="153" spans="1:41" ht="33" customHeight="1" x14ac:dyDescent="0.25">
      <c r="A153" s="57"/>
      <c r="B153" s="62" t="s">
        <v>55</v>
      </c>
      <c r="C153" s="5" t="s">
        <v>73</v>
      </c>
      <c r="D153" s="47">
        <v>1</v>
      </c>
      <c r="E153" s="48"/>
      <c r="F153" s="47">
        <v>1</v>
      </c>
      <c r="G153" s="48"/>
      <c r="H153" s="47"/>
      <c r="I153" s="48"/>
      <c r="J153" s="47"/>
      <c r="K153" s="48"/>
      <c r="L153" s="47"/>
      <c r="M153" s="48"/>
      <c r="N153" s="47"/>
      <c r="O153" s="48"/>
      <c r="P153" s="47">
        <v>1</v>
      </c>
      <c r="Q153" s="48"/>
      <c r="R153" s="47">
        <v>1</v>
      </c>
      <c r="S153" s="48"/>
      <c r="T153" s="47">
        <v>1</v>
      </c>
      <c r="U153" s="48"/>
      <c r="V153" s="47">
        <v>1</v>
      </c>
      <c r="W153" s="48"/>
      <c r="X153" s="47">
        <v>3</v>
      </c>
      <c r="Y153" s="48"/>
      <c r="Z153" s="47">
        <v>2</v>
      </c>
      <c r="AA153" s="48"/>
      <c r="AB153" s="47" t="s">
        <v>0</v>
      </c>
      <c r="AC153" s="48"/>
      <c r="AD153" s="47" t="s">
        <v>0</v>
      </c>
      <c r="AE153" s="48"/>
      <c r="AF153" s="47"/>
      <c r="AG153" s="48"/>
      <c r="AH153" s="47"/>
      <c r="AI153" s="48"/>
      <c r="AJ153" s="47" t="s">
        <v>0</v>
      </c>
      <c r="AK153" s="48"/>
      <c r="AL153" s="47" t="s">
        <v>1</v>
      </c>
      <c r="AM153" s="48"/>
      <c r="AN153" s="47"/>
      <c r="AO153" s="48"/>
    </row>
    <row r="154" spans="1:41" ht="33" customHeight="1" x14ac:dyDescent="0.25">
      <c r="A154" s="57"/>
      <c r="B154" s="64"/>
      <c r="C154" s="5" t="s">
        <v>74</v>
      </c>
      <c r="D154" s="47">
        <v>3</v>
      </c>
      <c r="E154" s="48"/>
      <c r="F154" s="47">
        <v>3</v>
      </c>
      <c r="G154" s="48"/>
      <c r="H154" s="47">
        <v>4</v>
      </c>
      <c r="I154" s="48"/>
      <c r="J154" s="47">
        <v>3</v>
      </c>
      <c r="K154" s="48"/>
      <c r="L154" s="47">
        <v>3</v>
      </c>
      <c r="M154" s="48"/>
      <c r="N154" s="47">
        <v>3</v>
      </c>
      <c r="O154" s="48"/>
      <c r="P154" s="47">
        <v>4</v>
      </c>
      <c r="Q154" s="48"/>
      <c r="R154" s="47">
        <v>4</v>
      </c>
      <c r="S154" s="48"/>
      <c r="T154" s="47">
        <v>3</v>
      </c>
      <c r="U154" s="48"/>
      <c r="V154" s="47">
        <v>3</v>
      </c>
      <c r="W154" s="48"/>
      <c r="X154" s="47">
        <v>4</v>
      </c>
      <c r="Y154" s="48"/>
      <c r="Z154" s="47">
        <v>4</v>
      </c>
      <c r="AA154" s="48"/>
      <c r="AB154" s="47" t="s">
        <v>2</v>
      </c>
      <c r="AC154" s="48"/>
      <c r="AD154" s="47" t="s">
        <v>0</v>
      </c>
      <c r="AE154" s="48"/>
      <c r="AF154" s="47" t="s">
        <v>1</v>
      </c>
      <c r="AG154" s="48"/>
      <c r="AH154" s="47" t="s">
        <v>1</v>
      </c>
      <c r="AI154" s="48"/>
      <c r="AJ154" s="47"/>
      <c r="AK154" s="48"/>
      <c r="AL154" s="47"/>
      <c r="AM154" s="48"/>
      <c r="AN154" s="47" t="s">
        <v>0</v>
      </c>
      <c r="AO154" s="48"/>
    </row>
    <row r="155" spans="1:41" ht="33" customHeight="1" x14ac:dyDescent="0.25">
      <c r="A155" s="57"/>
      <c r="B155" s="59" t="s">
        <v>123</v>
      </c>
      <c r="C155" s="7" t="s">
        <v>72</v>
      </c>
      <c r="D155" s="37">
        <v>3</v>
      </c>
      <c r="E155" s="38"/>
      <c r="F155" s="37">
        <v>3</v>
      </c>
      <c r="G155" s="38"/>
      <c r="H155" s="37">
        <v>4</v>
      </c>
      <c r="I155" s="38"/>
      <c r="J155" s="37">
        <v>4</v>
      </c>
      <c r="K155" s="38"/>
      <c r="L155" s="37">
        <v>3</v>
      </c>
      <c r="M155" s="38"/>
      <c r="N155" s="37">
        <v>3</v>
      </c>
      <c r="O155" s="38"/>
      <c r="P155" s="37">
        <v>5</v>
      </c>
      <c r="Q155" s="38"/>
      <c r="R155" s="37">
        <v>5</v>
      </c>
      <c r="S155" s="38"/>
      <c r="T155" s="37">
        <v>3</v>
      </c>
      <c r="U155" s="38"/>
      <c r="V155" s="37">
        <v>3</v>
      </c>
      <c r="W155" s="38"/>
      <c r="X155" s="37">
        <v>2</v>
      </c>
      <c r="Y155" s="38"/>
      <c r="Z155" s="37">
        <v>3</v>
      </c>
      <c r="AA155" s="38"/>
      <c r="AB155" s="37" t="s">
        <v>1</v>
      </c>
      <c r="AC155" s="38"/>
      <c r="AD155" s="37" t="s">
        <v>1</v>
      </c>
      <c r="AE155" s="38"/>
      <c r="AF155" s="37" t="s">
        <v>1</v>
      </c>
      <c r="AG155" s="38"/>
      <c r="AH155" s="37" t="s">
        <v>1</v>
      </c>
      <c r="AI155" s="38"/>
      <c r="AJ155" s="37" t="s">
        <v>0</v>
      </c>
      <c r="AK155" s="38"/>
      <c r="AL155" s="37" t="s">
        <v>1</v>
      </c>
      <c r="AM155" s="38"/>
      <c r="AN155" s="37" t="s">
        <v>3</v>
      </c>
      <c r="AO155" s="38"/>
    </row>
    <row r="156" spans="1:41" ht="33" customHeight="1" x14ac:dyDescent="0.25">
      <c r="A156" s="57"/>
      <c r="B156" s="76"/>
      <c r="C156" s="7" t="s">
        <v>73</v>
      </c>
      <c r="D156" s="37">
        <v>2</v>
      </c>
      <c r="E156" s="38"/>
      <c r="F156" s="37">
        <v>2</v>
      </c>
      <c r="G156" s="38"/>
      <c r="H156" s="37">
        <v>3</v>
      </c>
      <c r="I156" s="38"/>
      <c r="J156" s="37">
        <v>3</v>
      </c>
      <c r="K156" s="38"/>
      <c r="L156" s="37">
        <v>4</v>
      </c>
      <c r="M156" s="38"/>
      <c r="N156" s="37">
        <v>6</v>
      </c>
      <c r="O156" s="38"/>
      <c r="P156" s="37">
        <v>1</v>
      </c>
      <c r="Q156" s="38"/>
      <c r="R156" s="37">
        <v>2</v>
      </c>
      <c r="S156" s="38"/>
      <c r="T156" s="37">
        <v>2</v>
      </c>
      <c r="U156" s="38"/>
      <c r="V156" s="37">
        <v>2</v>
      </c>
      <c r="W156" s="38"/>
      <c r="X156" s="37">
        <v>3</v>
      </c>
      <c r="Y156" s="38"/>
      <c r="Z156" s="37">
        <v>3</v>
      </c>
      <c r="AA156" s="38"/>
      <c r="AB156" s="37" t="s">
        <v>0</v>
      </c>
      <c r="AC156" s="38"/>
      <c r="AD156" s="37"/>
      <c r="AE156" s="38"/>
      <c r="AF156" s="37" t="s">
        <v>1</v>
      </c>
      <c r="AG156" s="38"/>
      <c r="AH156" s="37" t="s">
        <v>0</v>
      </c>
      <c r="AI156" s="38"/>
      <c r="AJ156" s="37"/>
      <c r="AK156" s="38"/>
      <c r="AL156" s="37"/>
      <c r="AM156" s="38"/>
      <c r="AN156" s="37" t="s">
        <v>0</v>
      </c>
      <c r="AO156" s="38"/>
    </row>
    <row r="157" spans="1:41" ht="33" customHeight="1" x14ac:dyDescent="0.25">
      <c r="A157" s="57"/>
      <c r="B157" s="61"/>
      <c r="C157" s="7" t="s">
        <v>74</v>
      </c>
      <c r="D157" s="37">
        <v>9</v>
      </c>
      <c r="E157" s="38"/>
      <c r="F157" s="37">
        <v>10</v>
      </c>
      <c r="G157" s="38"/>
      <c r="H157" s="37">
        <v>10</v>
      </c>
      <c r="I157" s="38"/>
      <c r="J157" s="37">
        <v>11</v>
      </c>
      <c r="K157" s="38"/>
      <c r="L157" s="37">
        <v>9</v>
      </c>
      <c r="M157" s="38"/>
      <c r="N157" s="37">
        <v>12</v>
      </c>
      <c r="O157" s="38"/>
      <c r="P157" s="37">
        <v>11</v>
      </c>
      <c r="Q157" s="38"/>
      <c r="R157" s="37">
        <v>10</v>
      </c>
      <c r="S157" s="38"/>
      <c r="T157" s="37">
        <v>9</v>
      </c>
      <c r="U157" s="38"/>
      <c r="V157" s="37">
        <v>11</v>
      </c>
      <c r="W157" s="38"/>
      <c r="X157" s="37">
        <v>10</v>
      </c>
      <c r="Y157" s="38"/>
      <c r="Z157" s="37">
        <v>10</v>
      </c>
      <c r="AA157" s="38"/>
      <c r="AB157" s="37" t="s">
        <v>7</v>
      </c>
      <c r="AC157" s="38"/>
      <c r="AD157" s="37" t="s">
        <v>4</v>
      </c>
      <c r="AE157" s="38"/>
      <c r="AF157" s="37" t="s">
        <v>3</v>
      </c>
      <c r="AG157" s="38"/>
      <c r="AH157" s="37" t="s">
        <v>1</v>
      </c>
      <c r="AI157" s="38"/>
      <c r="AJ157" s="37" t="s">
        <v>0</v>
      </c>
      <c r="AK157" s="38"/>
      <c r="AL157" s="37" t="s">
        <v>0</v>
      </c>
      <c r="AM157" s="38"/>
      <c r="AN157" s="37" t="s">
        <v>0</v>
      </c>
      <c r="AO157" s="38"/>
    </row>
    <row r="158" spans="1:41" ht="49.5" customHeight="1" x14ac:dyDescent="0.25">
      <c r="A158" s="57"/>
      <c r="B158" s="15" t="s">
        <v>124</v>
      </c>
      <c r="C158" s="5" t="s">
        <v>72</v>
      </c>
      <c r="D158" s="47">
        <v>82</v>
      </c>
      <c r="E158" s="48"/>
      <c r="F158" s="47">
        <v>84</v>
      </c>
      <c r="G158" s="48"/>
      <c r="H158" s="47">
        <v>51</v>
      </c>
      <c r="I158" s="48"/>
      <c r="J158" s="47">
        <v>52</v>
      </c>
      <c r="K158" s="48"/>
      <c r="L158" s="47">
        <v>37</v>
      </c>
      <c r="M158" s="48"/>
      <c r="N158" s="47">
        <v>3</v>
      </c>
      <c r="O158" s="48"/>
      <c r="P158" s="47">
        <v>4</v>
      </c>
      <c r="Q158" s="48"/>
      <c r="R158" s="47">
        <v>3</v>
      </c>
      <c r="S158" s="48"/>
      <c r="T158" s="47">
        <v>2</v>
      </c>
      <c r="U158" s="48"/>
      <c r="V158" s="47">
        <v>2</v>
      </c>
      <c r="W158" s="48"/>
      <c r="X158" s="47">
        <v>1</v>
      </c>
      <c r="Y158" s="48"/>
      <c r="Z158" s="47">
        <v>1</v>
      </c>
      <c r="AA158" s="48"/>
      <c r="AB158" s="47" t="s">
        <v>0</v>
      </c>
      <c r="AC158" s="48"/>
      <c r="AD158" s="47"/>
      <c r="AE158" s="48"/>
      <c r="AF158" s="47"/>
      <c r="AG158" s="48"/>
      <c r="AH158" s="47"/>
      <c r="AI158" s="48"/>
      <c r="AJ158" s="47"/>
      <c r="AK158" s="48"/>
      <c r="AL158" s="47"/>
      <c r="AM158" s="48"/>
      <c r="AN158" s="47"/>
      <c r="AO158" s="48"/>
    </row>
    <row r="159" spans="1:41" ht="33" customHeight="1" x14ac:dyDescent="0.25">
      <c r="A159" s="58"/>
      <c r="B159" s="8" t="s">
        <v>125</v>
      </c>
      <c r="C159" s="10" t="s">
        <v>73</v>
      </c>
      <c r="D159" s="37">
        <v>1</v>
      </c>
      <c r="E159" s="38"/>
      <c r="F159" s="37">
        <v>2</v>
      </c>
      <c r="G159" s="38"/>
      <c r="H159" s="37">
        <v>2</v>
      </c>
      <c r="I159" s="38"/>
      <c r="J159" s="37">
        <v>2</v>
      </c>
      <c r="K159" s="38"/>
      <c r="L159" s="37">
        <v>3</v>
      </c>
      <c r="M159" s="38"/>
      <c r="N159" s="37">
        <v>2</v>
      </c>
      <c r="O159" s="38"/>
      <c r="P159" s="37">
        <v>1</v>
      </c>
      <c r="Q159" s="38"/>
      <c r="R159" s="37">
        <v>2</v>
      </c>
      <c r="S159" s="38"/>
      <c r="T159" s="37"/>
      <c r="U159" s="38"/>
      <c r="V159" s="37"/>
      <c r="W159" s="38"/>
      <c r="X159" s="37"/>
      <c r="Y159" s="38"/>
      <c r="Z159" s="37"/>
      <c r="AA159" s="38"/>
      <c r="AB159" s="37"/>
      <c r="AC159" s="38"/>
      <c r="AD159" s="37"/>
      <c r="AE159" s="38"/>
      <c r="AF159" s="37"/>
      <c r="AG159" s="38"/>
      <c r="AH159" s="37"/>
      <c r="AI159" s="38"/>
      <c r="AJ159" s="37"/>
      <c r="AK159" s="38"/>
      <c r="AL159" s="37"/>
      <c r="AM159" s="38"/>
      <c r="AN159" s="37"/>
      <c r="AO159" s="38"/>
    </row>
    <row r="160" spans="1:41" ht="33" customHeight="1" x14ac:dyDescent="0.25">
      <c r="A160" s="39" t="s">
        <v>174</v>
      </c>
      <c r="B160" s="40"/>
      <c r="C160" s="21" t="s">
        <v>72</v>
      </c>
      <c r="D160" s="25">
        <f>SUM(D148,D155,D158)</f>
        <v>87</v>
      </c>
      <c r="E160" s="44">
        <f>SUM(D160:D162)</f>
        <v>164</v>
      </c>
      <c r="F160" s="25">
        <f>SUM(F148,F155,F158)</f>
        <v>89</v>
      </c>
      <c r="G160" s="44">
        <f>SUM(F142:G159)</f>
        <v>172</v>
      </c>
      <c r="H160" s="25">
        <v>60</v>
      </c>
      <c r="I160" s="44">
        <v>144</v>
      </c>
      <c r="J160" s="25">
        <v>61</v>
      </c>
      <c r="K160" s="44">
        <v>158</v>
      </c>
      <c r="L160" s="25">
        <v>48</v>
      </c>
      <c r="M160" s="44">
        <v>142</v>
      </c>
      <c r="N160" s="25">
        <v>15</v>
      </c>
      <c r="O160" s="44">
        <v>120</v>
      </c>
      <c r="P160" s="25">
        <f>SUM(P148,P155,P158)</f>
        <v>19</v>
      </c>
      <c r="Q160" s="44">
        <v>102</v>
      </c>
      <c r="R160" s="25">
        <v>20</v>
      </c>
      <c r="S160" s="44">
        <v>108</v>
      </c>
      <c r="T160" s="25">
        <v>19</v>
      </c>
      <c r="U160" s="44">
        <v>103</v>
      </c>
      <c r="V160" s="25">
        <v>19</v>
      </c>
      <c r="W160" s="44">
        <v>113</v>
      </c>
      <c r="X160" s="25">
        <v>13</v>
      </c>
      <c r="Y160" s="44">
        <v>100</v>
      </c>
      <c r="Z160" s="25">
        <v>15</v>
      </c>
      <c r="AA160" s="44">
        <v>106</v>
      </c>
      <c r="AB160" s="25">
        <v>11</v>
      </c>
      <c r="AC160" s="44">
        <v>85</v>
      </c>
      <c r="AD160" s="25">
        <v>11</v>
      </c>
      <c r="AE160" s="44">
        <v>80</v>
      </c>
      <c r="AF160" s="25">
        <v>10</v>
      </c>
      <c r="AG160" s="44">
        <v>69</v>
      </c>
      <c r="AH160" s="25">
        <v>10</v>
      </c>
      <c r="AI160" s="44">
        <v>57</v>
      </c>
      <c r="AJ160" s="25">
        <v>8</v>
      </c>
      <c r="AK160" s="44">
        <v>41</v>
      </c>
      <c r="AL160" s="25">
        <v>10</v>
      </c>
      <c r="AM160" s="44">
        <v>41</v>
      </c>
      <c r="AN160" s="25">
        <v>9</v>
      </c>
      <c r="AO160" s="44">
        <v>37</v>
      </c>
    </row>
    <row r="161" spans="1:41" ht="33" customHeight="1" x14ac:dyDescent="0.25">
      <c r="A161" s="72"/>
      <c r="B161" s="73"/>
      <c r="C161" s="21" t="s">
        <v>73</v>
      </c>
      <c r="D161" s="25">
        <f>SUM(D142,D146,D149,D151,D153,D156,D159)</f>
        <v>42</v>
      </c>
      <c r="E161" s="45"/>
      <c r="F161" s="25">
        <f>SUM(F142,F146,F149,F151,F153,F156,F159)</f>
        <v>43</v>
      </c>
      <c r="G161" s="45"/>
      <c r="H161" s="25">
        <v>45</v>
      </c>
      <c r="I161" s="45"/>
      <c r="J161" s="25">
        <v>54</v>
      </c>
      <c r="K161" s="45"/>
      <c r="L161" s="25">
        <v>49</v>
      </c>
      <c r="M161" s="45"/>
      <c r="N161" s="25">
        <v>53</v>
      </c>
      <c r="O161" s="45"/>
      <c r="P161" s="25">
        <f>SUM(P142,P146,P149,P151,P153,P156,P159)</f>
        <v>37</v>
      </c>
      <c r="Q161" s="45"/>
      <c r="R161" s="25">
        <v>39</v>
      </c>
      <c r="S161" s="45"/>
      <c r="T161" s="25">
        <v>39</v>
      </c>
      <c r="U161" s="45"/>
      <c r="V161" s="25">
        <v>45</v>
      </c>
      <c r="W161" s="45"/>
      <c r="X161" s="25">
        <v>43</v>
      </c>
      <c r="Y161" s="45"/>
      <c r="Z161" s="25">
        <v>44</v>
      </c>
      <c r="AA161" s="45"/>
      <c r="AB161" s="25">
        <v>35</v>
      </c>
      <c r="AC161" s="45"/>
      <c r="AD161" s="25">
        <v>38</v>
      </c>
      <c r="AE161" s="45"/>
      <c r="AF161" s="25">
        <v>31</v>
      </c>
      <c r="AG161" s="45"/>
      <c r="AH161" s="25">
        <v>28</v>
      </c>
      <c r="AI161" s="45"/>
      <c r="AJ161" s="25">
        <v>25</v>
      </c>
      <c r="AK161" s="45"/>
      <c r="AL161" s="25">
        <v>24</v>
      </c>
      <c r="AM161" s="45"/>
      <c r="AN161" s="25">
        <v>19</v>
      </c>
      <c r="AO161" s="45"/>
    </row>
    <row r="162" spans="1:41" ht="33" customHeight="1" x14ac:dyDescent="0.25">
      <c r="A162" s="74"/>
      <c r="B162" s="75"/>
      <c r="C162" s="21" t="s">
        <v>74</v>
      </c>
      <c r="D162" s="25">
        <f>SUM(D143,D145,D147,D150,D152,D154,D157)</f>
        <v>35</v>
      </c>
      <c r="E162" s="46"/>
      <c r="F162" s="25">
        <f>SUM(F143,F145,F147,F150,F152,F154,F157)</f>
        <v>40</v>
      </c>
      <c r="G162" s="46"/>
      <c r="H162" s="25">
        <v>39</v>
      </c>
      <c r="I162" s="46"/>
      <c r="J162" s="25">
        <v>43</v>
      </c>
      <c r="K162" s="46"/>
      <c r="L162" s="25">
        <v>45</v>
      </c>
      <c r="M162" s="46"/>
      <c r="N162" s="25">
        <v>52</v>
      </c>
      <c r="O162" s="46"/>
      <c r="P162" s="25">
        <f>SUM(P143,P144,P145,P147,P150,P152,P154,P157)</f>
        <v>46</v>
      </c>
      <c r="Q162" s="46"/>
      <c r="R162" s="25">
        <v>49</v>
      </c>
      <c r="S162" s="46"/>
      <c r="T162" s="25">
        <v>45</v>
      </c>
      <c r="U162" s="46"/>
      <c r="V162" s="25">
        <v>49</v>
      </c>
      <c r="W162" s="46"/>
      <c r="X162" s="25">
        <v>44</v>
      </c>
      <c r="Y162" s="46"/>
      <c r="Z162" s="25">
        <v>47</v>
      </c>
      <c r="AA162" s="46"/>
      <c r="AB162" s="25">
        <v>39</v>
      </c>
      <c r="AC162" s="46"/>
      <c r="AD162" s="25">
        <v>31</v>
      </c>
      <c r="AE162" s="46"/>
      <c r="AF162" s="25">
        <v>28</v>
      </c>
      <c r="AG162" s="46"/>
      <c r="AH162" s="25">
        <v>19</v>
      </c>
      <c r="AI162" s="46"/>
      <c r="AJ162" s="25">
        <v>8</v>
      </c>
      <c r="AK162" s="46"/>
      <c r="AL162" s="25">
        <v>7</v>
      </c>
      <c r="AM162" s="46"/>
      <c r="AN162" s="25">
        <v>9</v>
      </c>
      <c r="AO162" s="46"/>
    </row>
    <row r="163" spans="1:41" ht="33" customHeight="1" x14ac:dyDescent="0.25">
      <c r="A163" s="87" t="s">
        <v>175</v>
      </c>
      <c r="B163" s="13" t="s">
        <v>126</v>
      </c>
      <c r="C163" s="7" t="s">
        <v>73</v>
      </c>
      <c r="D163" s="37"/>
      <c r="E163" s="38"/>
      <c r="F163" s="37"/>
      <c r="G163" s="38"/>
      <c r="H163" s="37"/>
      <c r="I163" s="38"/>
      <c r="J163" s="37"/>
      <c r="K163" s="38"/>
      <c r="L163" s="37"/>
      <c r="M163" s="38"/>
      <c r="N163" s="37"/>
      <c r="O163" s="38"/>
      <c r="P163" s="37"/>
      <c r="Q163" s="38"/>
      <c r="R163" s="37"/>
      <c r="S163" s="38"/>
      <c r="T163" s="37"/>
      <c r="U163" s="38"/>
      <c r="V163" s="37"/>
      <c r="W163" s="38"/>
      <c r="X163" s="37">
        <v>1</v>
      </c>
      <c r="Y163" s="38"/>
      <c r="Z163" s="37"/>
      <c r="AA163" s="38"/>
      <c r="AB163" s="37" t="s">
        <v>0</v>
      </c>
      <c r="AC163" s="38"/>
      <c r="AD163" s="37"/>
      <c r="AE163" s="38"/>
      <c r="AF163" s="37"/>
      <c r="AG163" s="38"/>
      <c r="AH163" s="37"/>
      <c r="AI163" s="38"/>
      <c r="AJ163" s="37"/>
      <c r="AK163" s="38"/>
      <c r="AL163" s="37"/>
      <c r="AM163" s="38"/>
      <c r="AN163" s="37"/>
      <c r="AO163" s="38"/>
    </row>
    <row r="164" spans="1:41" ht="33" customHeight="1" x14ac:dyDescent="0.25">
      <c r="A164" s="85"/>
      <c r="B164" s="88" t="s">
        <v>127</v>
      </c>
      <c r="C164" s="5" t="s">
        <v>72</v>
      </c>
      <c r="D164" s="47"/>
      <c r="E164" s="48"/>
      <c r="F164" s="47"/>
      <c r="G164" s="48"/>
      <c r="H164" s="47">
        <v>1</v>
      </c>
      <c r="I164" s="48"/>
      <c r="J164" s="47">
        <v>1</v>
      </c>
      <c r="K164" s="48"/>
      <c r="L164" s="47">
        <v>1</v>
      </c>
      <c r="M164" s="48"/>
      <c r="N164" s="47">
        <v>1</v>
      </c>
      <c r="O164" s="48"/>
      <c r="P164" s="47">
        <v>1</v>
      </c>
      <c r="Q164" s="48"/>
      <c r="R164" s="47">
        <v>1</v>
      </c>
      <c r="S164" s="48"/>
      <c r="T164" s="47">
        <v>1</v>
      </c>
      <c r="U164" s="48"/>
      <c r="V164" s="47">
        <v>1</v>
      </c>
      <c r="W164" s="48"/>
      <c r="X164" s="47">
        <v>1</v>
      </c>
      <c r="Y164" s="48"/>
      <c r="Z164" s="47">
        <v>1</v>
      </c>
      <c r="AA164" s="48"/>
      <c r="AB164" s="47" t="s">
        <v>0</v>
      </c>
      <c r="AC164" s="48"/>
      <c r="AD164" s="47"/>
      <c r="AE164" s="48"/>
      <c r="AF164" s="47"/>
      <c r="AG164" s="48"/>
      <c r="AH164" s="47"/>
      <c r="AI164" s="48"/>
      <c r="AJ164" s="47"/>
      <c r="AK164" s="48"/>
      <c r="AL164" s="47"/>
      <c r="AM164" s="48"/>
      <c r="AN164" s="47"/>
      <c r="AO164" s="48"/>
    </row>
    <row r="165" spans="1:41" ht="33" customHeight="1" x14ac:dyDescent="0.25">
      <c r="A165" s="86"/>
      <c r="B165" s="89"/>
      <c r="C165" s="5" t="s">
        <v>77</v>
      </c>
      <c r="D165" s="47"/>
      <c r="E165" s="48"/>
      <c r="F165" s="47"/>
      <c r="G165" s="48"/>
      <c r="H165" s="47"/>
      <c r="I165" s="48"/>
      <c r="J165" s="47"/>
      <c r="K165" s="48"/>
      <c r="L165" s="47"/>
      <c r="M165" s="48"/>
      <c r="N165" s="47"/>
      <c r="O165" s="48"/>
      <c r="P165" s="47"/>
      <c r="Q165" s="48"/>
      <c r="R165" s="47"/>
      <c r="S165" s="48"/>
      <c r="T165" s="47">
        <v>1</v>
      </c>
      <c r="U165" s="48"/>
      <c r="V165" s="47">
        <v>1</v>
      </c>
      <c r="W165" s="48"/>
      <c r="X165" s="47">
        <v>1</v>
      </c>
      <c r="Y165" s="48"/>
      <c r="Z165" s="47">
        <v>1</v>
      </c>
      <c r="AA165" s="48"/>
      <c r="AB165" s="47"/>
      <c r="AC165" s="48"/>
      <c r="AD165" s="47"/>
      <c r="AE165" s="48"/>
      <c r="AF165" s="47"/>
      <c r="AG165" s="48"/>
      <c r="AH165" s="47"/>
      <c r="AI165" s="48"/>
      <c r="AJ165" s="47"/>
      <c r="AK165" s="48"/>
      <c r="AL165" s="47"/>
      <c r="AM165" s="48"/>
      <c r="AN165" s="47"/>
      <c r="AO165" s="48"/>
    </row>
    <row r="166" spans="1:41" ht="33" customHeight="1" x14ac:dyDescent="0.25">
      <c r="A166" s="39" t="s">
        <v>176</v>
      </c>
      <c r="B166" s="40"/>
      <c r="C166" s="21" t="s">
        <v>72</v>
      </c>
      <c r="D166" s="104"/>
      <c r="E166" s="44">
        <v>0</v>
      </c>
      <c r="F166" s="25"/>
      <c r="G166" s="44">
        <f>SUM(F163:G165)</f>
        <v>0</v>
      </c>
      <c r="H166" s="25">
        <v>1</v>
      </c>
      <c r="I166" s="44">
        <v>1</v>
      </c>
      <c r="J166" s="25">
        <v>1</v>
      </c>
      <c r="K166" s="44">
        <v>1</v>
      </c>
      <c r="L166" s="25">
        <v>1</v>
      </c>
      <c r="M166" s="44">
        <v>1</v>
      </c>
      <c r="N166" s="25">
        <v>1</v>
      </c>
      <c r="O166" s="44">
        <v>1</v>
      </c>
      <c r="P166" s="25">
        <f>SUM(P164)</f>
        <v>1</v>
      </c>
      <c r="Q166" s="44">
        <v>1</v>
      </c>
      <c r="R166" s="25">
        <v>1</v>
      </c>
      <c r="S166" s="44">
        <v>1</v>
      </c>
      <c r="T166" s="25">
        <v>1</v>
      </c>
      <c r="U166" s="44">
        <v>2</v>
      </c>
      <c r="V166" s="25">
        <v>1</v>
      </c>
      <c r="W166" s="44">
        <v>2</v>
      </c>
      <c r="X166" s="25">
        <v>1</v>
      </c>
      <c r="Y166" s="44">
        <v>3</v>
      </c>
      <c r="Z166" s="25">
        <v>1</v>
      </c>
      <c r="AA166" s="44">
        <v>2</v>
      </c>
      <c r="AB166" s="25">
        <v>1</v>
      </c>
      <c r="AC166" s="44">
        <v>2</v>
      </c>
      <c r="AD166" s="25"/>
      <c r="AE166" s="44"/>
      <c r="AF166" s="25"/>
      <c r="AG166" s="44"/>
      <c r="AH166" s="25"/>
      <c r="AI166" s="44"/>
      <c r="AJ166" s="25"/>
      <c r="AK166" s="44"/>
      <c r="AL166" s="25"/>
      <c r="AM166" s="44"/>
      <c r="AN166" s="25"/>
      <c r="AO166" s="44"/>
    </row>
    <row r="167" spans="1:41" ht="33" customHeight="1" x14ac:dyDescent="0.25">
      <c r="A167" s="72"/>
      <c r="B167" s="73"/>
      <c r="C167" s="21" t="s">
        <v>73</v>
      </c>
      <c r="D167" s="104"/>
      <c r="E167" s="45"/>
      <c r="F167" s="25"/>
      <c r="G167" s="45"/>
      <c r="H167" s="25"/>
      <c r="I167" s="45"/>
      <c r="J167" s="25"/>
      <c r="K167" s="45"/>
      <c r="L167" s="25"/>
      <c r="M167" s="45"/>
      <c r="N167" s="25"/>
      <c r="O167" s="45"/>
      <c r="P167" s="25"/>
      <c r="Q167" s="45"/>
      <c r="R167" s="25"/>
      <c r="S167" s="45"/>
      <c r="T167" s="25">
        <v>1</v>
      </c>
      <c r="U167" s="45"/>
      <c r="V167" s="25">
        <v>1</v>
      </c>
      <c r="W167" s="45"/>
      <c r="X167" s="25">
        <v>2</v>
      </c>
      <c r="Y167" s="45"/>
      <c r="Z167" s="25">
        <v>1</v>
      </c>
      <c r="AA167" s="45"/>
      <c r="AB167" s="25">
        <v>1</v>
      </c>
      <c r="AC167" s="45"/>
      <c r="AD167" s="25"/>
      <c r="AE167" s="45"/>
      <c r="AF167" s="25"/>
      <c r="AG167" s="45"/>
      <c r="AH167" s="25"/>
      <c r="AI167" s="45"/>
      <c r="AJ167" s="25"/>
      <c r="AK167" s="45"/>
      <c r="AL167" s="25"/>
      <c r="AM167" s="45"/>
      <c r="AN167" s="25"/>
      <c r="AO167" s="45"/>
    </row>
    <row r="168" spans="1:41" ht="33" customHeight="1" x14ac:dyDescent="0.25">
      <c r="A168" s="74"/>
      <c r="B168" s="75"/>
      <c r="C168" s="21" t="s">
        <v>185</v>
      </c>
      <c r="D168" s="104"/>
      <c r="E168" s="46"/>
      <c r="F168" s="25"/>
      <c r="G168" s="46"/>
      <c r="H168" s="25"/>
      <c r="I168" s="46"/>
      <c r="J168" s="25"/>
      <c r="K168" s="46"/>
      <c r="L168" s="25"/>
      <c r="M168" s="46"/>
      <c r="N168" s="25"/>
      <c r="O168" s="46"/>
      <c r="P168" s="25"/>
      <c r="Q168" s="46"/>
      <c r="R168" s="25"/>
      <c r="S168" s="46"/>
      <c r="T168" s="25"/>
      <c r="U168" s="46"/>
      <c r="V168" s="25"/>
      <c r="W168" s="46"/>
      <c r="X168" s="25"/>
      <c r="Y168" s="46"/>
      <c r="Z168" s="25"/>
      <c r="AA168" s="46"/>
      <c r="AB168" s="25"/>
      <c r="AC168" s="46"/>
      <c r="AD168" s="25"/>
      <c r="AE168" s="46"/>
      <c r="AF168" s="25"/>
      <c r="AG168" s="46"/>
      <c r="AH168" s="25"/>
      <c r="AI168" s="46"/>
      <c r="AJ168" s="25"/>
      <c r="AK168" s="46"/>
      <c r="AL168" s="25"/>
      <c r="AM168" s="46"/>
      <c r="AN168" s="25"/>
      <c r="AO168" s="46"/>
    </row>
    <row r="169" spans="1:41" ht="49.5" customHeight="1" x14ac:dyDescent="0.25">
      <c r="A169" s="19" t="s">
        <v>46</v>
      </c>
      <c r="B169" s="13" t="s">
        <v>177</v>
      </c>
      <c r="C169" s="7" t="s">
        <v>81</v>
      </c>
      <c r="D169" s="37">
        <v>36</v>
      </c>
      <c r="E169" s="38"/>
      <c r="F169" s="37">
        <v>37</v>
      </c>
      <c r="G169" s="38"/>
      <c r="H169" s="37">
        <v>13</v>
      </c>
      <c r="I169" s="38"/>
      <c r="J169" s="37">
        <v>12</v>
      </c>
      <c r="K169" s="38"/>
      <c r="L169" s="37"/>
      <c r="M169" s="38"/>
      <c r="N169" s="37"/>
      <c r="O169" s="38"/>
      <c r="P169" s="37"/>
      <c r="Q169" s="38"/>
      <c r="R169" s="37"/>
      <c r="S169" s="38"/>
      <c r="T169" s="37"/>
      <c r="U169" s="38"/>
      <c r="V169" s="37"/>
      <c r="W169" s="38"/>
      <c r="X169" s="37">
        <v>1</v>
      </c>
      <c r="Y169" s="38"/>
      <c r="Z169" s="37"/>
      <c r="AA169" s="38"/>
      <c r="AB169" s="37" t="s">
        <v>0</v>
      </c>
      <c r="AC169" s="38"/>
      <c r="AD169" s="37"/>
      <c r="AE169" s="38"/>
      <c r="AF169" s="37"/>
      <c r="AG169" s="38"/>
      <c r="AH169" s="37"/>
      <c r="AI169" s="38"/>
      <c r="AJ169" s="37"/>
      <c r="AK169" s="38"/>
      <c r="AL169" s="37"/>
      <c r="AM169" s="38"/>
      <c r="AN169" s="37"/>
      <c r="AO169" s="38"/>
    </row>
    <row r="170" spans="1:41" ht="33" customHeight="1" x14ac:dyDescent="0.25">
      <c r="A170" s="39" t="s">
        <v>56</v>
      </c>
      <c r="B170" s="40"/>
      <c r="C170" s="21" t="s">
        <v>72</v>
      </c>
      <c r="D170" s="104"/>
      <c r="E170" s="44">
        <f>SUM(D170:D172)</f>
        <v>36</v>
      </c>
      <c r="F170" s="25"/>
      <c r="G170" s="44">
        <f>SUM(F169)</f>
        <v>37</v>
      </c>
      <c r="H170" s="25"/>
      <c r="I170" s="44">
        <v>13</v>
      </c>
      <c r="J170" s="25"/>
      <c r="K170" s="44">
        <v>12</v>
      </c>
      <c r="L170" s="25"/>
      <c r="M170" s="44"/>
      <c r="N170" s="25"/>
      <c r="O170" s="44"/>
      <c r="P170" s="25"/>
      <c r="Q170" s="44"/>
      <c r="R170" s="25"/>
      <c r="S170" s="44"/>
      <c r="T170" s="25"/>
      <c r="U170" s="44"/>
      <c r="V170" s="25"/>
      <c r="W170" s="44"/>
      <c r="X170" s="25"/>
      <c r="Y170" s="44"/>
      <c r="Z170" s="25"/>
      <c r="AA170" s="44"/>
      <c r="AB170" s="25"/>
      <c r="AC170" s="44"/>
      <c r="AD170" s="25"/>
      <c r="AE170" s="44"/>
      <c r="AF170" s="25"/>
      <c r="AG170" s="44"/>
      <c r="AH170" s="25"/>
      <c r="AI170" s="44"/>
      <c r="AJ170" s="25"/>
      <c r="AK170" s="44"/>
      <c r="AL170" s="25"/>
      <c r="AM170" s="44"/>
      <c r="AN170" s="25"/>
      <c r="AO170" s="44"/>
    </row>
    <row r="171" spans="1:41" ht="33" customHeight="1" x14ac:dyDescent="0.25">
      <c r="A171" s="72"/>
      <c r="B171" s="73"/>
      <c r="C171" s="21" t="s">
        <v>73</v>
      </c>
      <c r="D171" s="104">
        <v>36</v>
      </c>
      <c r="E171" s="45"/>
      <c r="F171" s="25">
        <v>37</v>
      </c>
      <c r="G171" s="45"/>
      <c r="H171" s="25">
        <v>13</v>
      </c>
      <c r="I171" s="45"/>
      <c r="J171" s="25">
        <v>12</v>
      </c>
      <c r="K171" s="45"/>
      <c r="L171" s="25"/>
      <c r="M171" s="45"/>
      <c r="N171" s="25"/>
      <c r="O171" s="45"/>
      <c r="P171" s="25"/>
      <c r="Q171" s="45"/>
      <c r="R171" s="25"/>
      <c r="S171" s="45"/>
      <c r="T171" s="25"/>
      <c r="U171" s="45"/>
      <c r="V171" s="25"/>
      <c r="W171" s="45"/>
      <c r="X171" s="25"/>
      <c r="Y171" s="45"/>
      <c r="Z171" s="25"/>
      <c r="AA171" s="45"/>
      <c r="AB171" s="25"/>
      <c r="AC171" s="45"/>
      <c r="AD171" s="25"/>
      <c r="AE171" s="45"/>
      <c r="AF171" s="25"/>
      <c r="AG171" s="45"/>
      <c r="AH171" s="25"/>
      <c r="AI171" s="45"/>
      <c r="AJ171" s="25"/>
      <c r="AK171" s="45"/>
      <c r="AL171" s="25"/>
      <c r="AM171" s="45"/>
      <c r="AN171" s="25"/>
      <c r="AO171" s="45"/>
    </row>
    <row r="172" spans="1:41" ht="33" customHeight="1" x14ac:dyDescent="0.25">
      <c r="A172" s="74"/>
      <c r="B172" s="75"/>
      <c r="C172" s="21" t="s">
        <v>74</v>
      </c>
      <c r="D172" s="104"/>
      <c r="E172" s="46"/>
      <c r="F172" s="25"/>
      <c r="G172" s="46"/>
      <c r="H172" s="25" t="s">
        <v>37</v>
      </c>
      <c r="I172" s="46"/>
      <c r="J172" s="25"/>
      <c r="K172" s="46"/>
      <c r="L172" s="25"/>
      <c r="M172" s="46"/>
      <c r="N172" s="25"/>
      <c r="O172" s="46"/>
      <c r="P172" s="25"/>
      <c r="Q172" s="46"/>
      <c r="R172" s="25"/>
      <c r="S172" s="46"/>
      <c r="T172" s="25"/>
      <c r="U172" s="46"/>
      <c r="V172" s="25"/>
      <c r="W172" s="46"/>
      <c r="X172" s="25"/>
      <c r="Y172" s="46"/>
      <c r="Z172" s="25"/>
      <c r="AA172" s="46"/>
      <c r="AB172" s="25"/>
      <c r="AC172" s="46"/>
      <c r="AD172" s="25"/>
      <c r="AE172" s="46"/>
      <c r="AF172" s="25"/>
      <c r="AG172" s="46"/>
      <c r="AH172" s="25"/>
      <c r="AI172" s="46"/>
      <c r="AJ172" s="25"/>
      <c r="AK172" s="46"/>
      <c r="AL172" s="25"/>
      <c r="AM172" s="46"/>
      <c r="AN172" s="25"/>
      <c r="AO172" s="46"/>
    </row>
    <row r="173" spans="1:41" ht="49.5" customHeight="1" x14ac:dyDescent="0.25">
      <c r="A173" s="29" t="s">
        <v>184</v>
      </c>
      <c r="B173" s="13" t="s">
        <v>183</v>
      </c>
      <c r="C173" s="34" t="s">
        <v>186</v>
      </c>
      <c r="D173" s="37">
        <v>1</v>
      </c>
      <c r="E173" s="38"/>
      <c r="F173" s="37">
        <v>1</v>
      </c>
      <c r="G173" s="38"/>
      <c r="H173" s="35"/>
      <c r="I173" s="36"/>
      <c r="J173" s="35"/>
      <c r="K173" s="36"/>
      <c r="L173" s="35"/>
      <c r="M173" s="36"/>
      <c r="N173" s="37"/>
      <c r="O173" s="38"/>
      <c r="P173" s="37"/>
      <c r="Q173" s="38"/>
      <c r="R173" s="37"/>
      <c r="S173" s="38"/>
      <c r="T173" s="37"/>
      <c r="U173" s="38"/>
      <c r="V173" s="37"/>
      <c r="W173" s="38"/>
      <c r="X173" s="37"/>
      <c r="Y173" s="38"/>
      <c r="Z173" s="37"/>
      <c r="AA173" s="38"/>
      <c r="AB173" s="37"/>
      <c r="AC173" s="38"/>
      <c r="AD173" s="37"/>
      <c r="AE173" s="38"/>
      <c r="AF173" s="37"/>
      <c r="AG173" s="38"/>
      <c r="AH173" s="37"/>
      <c r="AI173" s="38"/>
      <c r="AJ173" s="37"/>
      <c r="AK173" s="38"/>
      <c r="AL173" s="37"/>
      <c r="AM173" s="38"/>
      <c r="AN173" s="37"/>
      <c r="AO173" s="38"/>
    </row>
    <row r="174" spans="1:41" ht="33" customHeight="1" x14ac:dyDescent="0.25">
      <c r="A174" s="39" t="s">
        <v>182</v>
      </c>
      <c r="B174" s="40"/>
      <c r="C174" s="21" t="s">
        <v>74</v>
      </c>
      <c r="D174" s="25">
        <f>SUM(D173)</f>
        <v>1</v>
      </c>
      <c r="E174" s="25">
        <f>SUM(D174)</f>
        <v>1</v>
      </c>
      <c r="F174" s="25">
        <v>1</v>
      </c>
      <c r="G174" s="30">
        <v>1</v>
      </c>
      <c r="H174" s="25"/>
      <c r="I174" s="30"/>
      <c r="J174" s="25"/>
      <c r="K174" s="28"/>
      <c r="L174" s="25"/>
      <c r="M174" s="28"/>
      <c r="N174" s="25"/>
      <c r="O174" s="28"/>
      <c r="P174" s="25"/>
      <c r="Q174" s="28"/>
      <c r="R174" s="25"/>
      <c r="S174" s="28"/>
      <c r="T174" s="25"/>
      <c r="U174" s="28"/>
      <c r="V174" s="25"/>
      <c r="W174" s="28"/>
      <c r="X174" s="25"/>
      <c r="Y174" s="28"/>
      <c r="Z174" s="25"/>
      <c r="AA174" s="28"/>
      <c r="AB174" s="25"/>
      <c r="AC174" s="28"/>
      <c r="AD174" s="25"/>
      <c r="AE174" s="28"/>
      <c r="AF174" s="25"/>
      <c r="AG174" s="28"/>
      <c r="AH174" s="25"/>
      <c r="AI174" s="28"/>
      <c r="AJ174" s="25"/>
      <c r="AK174" s="28"/>
      <c r="AL174" s="25"/>
      <c r="AM174" s="28"/>
      <c r="AN174" s="25"/>
      <c r="AO174" s="28"/>
    </row>
    <row r="175" spans="1:41" ht="33" customHeight="1" x14ac:dyDescent="0.25">
      <c r="A175" s="66" t="s">
        <v>47</v>
      </c>
      <c r="B175" s="67"/>
      <c r="C175" s="22" t="s">
        <v>72</v>
      </c>
      <c r="D175" s="26">
        <f>SUM(D24,D44,D60,D66,D85,D101,D114,D124,D139,D160)</f>
        <v>407</v>
      </c>
      <c r="E175" s="49">
        <f>SUM(E170,E174,E166,E160,E139,E124,E119,E114,E101,E85,E66,E60,E44,E24)</f>
        <v>923</v>
      </c>
      <c r="F175" s="26">
        <f>SUM(F24,F44,F60,F66,F85,F101,F114,F119,F124,F139,F160,F166,F170)</f>
        <v>429</v>
      </c>
      <c r="G175" s="49">
        <f>SUM(F175:F177)</f>
        <v>974</v>
      </c>
      <c r="H175" s="26">
        <v>374</v>
      </c>
      <c r="I175" s="49">
        <v>902</v>
      </c>
      <c r="J175" s="26">
        <v>384</v>
      </c>
      <c r="K175" s="49">
        <v>968</v>
      </c>
      <c r="L175" s="26">
        <v>295</v>
      </c>
      <c r="M175" s="49">
        <v>869</v>
      </c>
      <c r="N175" s="26">
        <v>327</v>
      </c>
      <c r="O175" s="49">
        <v>911</v>
      </c>
      <c r="P175" s="26">
        <f>SUM(P24,P44,P60,P66,P85,P101,P114,P119,P124,P139,P160,P166)</f>
        <v>210</v>
      </c>
      <c r="Q175" s="49">
        <v>739</v>
      </c>
      <c r="R175" s="26">
        <v>220</v>
      </c>
      <c r="S175" s="49">
        <v>748</v>
      </c>
      <c r="T175" s="26">
        <v>123</v>
      </c>
      <c r="U175" s="49">
        <v>626</v>
      </c>
      <c r="V175" s="26">
        <v>128</v>
      </c>
      <c r="W175" s="49">
        <v>648</v>
      </c>
      <c r="X175" s="26">
        <v>67</v>
      </c>
      <c r="Y175" s="49">
        <v>564</v>
      </c>
      <c r="Z175" s="26">
        <v>73</v>
      </c>
      <c r="AA175" s="49">
        <v>564</v>
      </c>
      <c r="AB175" s="26">
        <v>68</v>
      </c>
      <c r="AC175" s="49">
        <v>510</v>
      </c>
      <c r="AD175" s="26">
        <v>49</v>
      </c>
      <c r="AE175" s="49">
        <v>457</v>
      </c>
      <c r="AF175" s="26">
        <v>46</v>
      </c>
      <c r="AG175" s="49">
        <v>382</v>
      </c>
      <c r="AH175" s="26">
        <v>43</v>
      </c>
      <c r="AI175" s="49">
        <v>325</v>
      </c>
      <c r="AJ175" s="26">
        <v>49</v>
      </c>
      <c r="AK175" s="49">
        <v>288</v>
      </c>
      <c r="AL175" s="26">
        <v>51</v>
      </c>
      <c r="AM175" s="49">
        <v>271</v>
      </c>
      <c r="AN175" s="26">
        <v>47</v>
      </c>
      <c r="AO175" s="49">
        <v>249</v>
      </c>
    </row>
    <row r="176" spans="1:41" ht="33" customHeight="1" x14ac:dyDescent="0.25">
      <c r="A176" s="68"/>
      <c r="B176" s="69"/>
      <c r="C176" s="22" t="s">
        <v>73</v>
      </c>
      <c r="D176" s="26">
        <f>SUM(D25,D45,D61,D67,D86,D102,D115,D140,D161,D171)</f>
        <v>233</v>
      </c>
      <c r="E176" s="50"/>
      <c r="F176" s="26">
        <f>SUM(F25,F45,F61,F67,F86,F102,F115,F120,F125,F140,F161,F167,F171)</f>
        <v>243</v>
      </c>
      <c r="G176" s="50"/>
      <c r="H176" s="26">
        <v>221</v>
      </c>
      <c r="I176" s="50"/>
      <c r="J176" s="26">
        <v>242</v>
      </c>
      <c r="K176" s="50"/>
      <c r="L176" s="26">
        <v>221</v>
      </c>
      <c r="M176" s="50"/>
      <c r="N176" s="26">
        <v>235</v>
      </c>
      <c r="O176" s="50"/>
      <c r="P176" s="26">
        <f>SUM(P25,P45,P61,P67,P86,P102,P115,P120,P125,P140,P161,P167)</f>
        <v>192</v>
      </c>
      <c r="Q176" s="50"/>
      <c r="R176" s="26">
        <v>202</v>
      </c>
      <c r="S176" s="50"/>
      <c r="T176" s="26">
        <v>180</v>
      </c>
      <c r="U176" s="50"/>
      <c r="V176" s="26">
        <v>190</v>
      </c>
      <c r="W176" s="50"/>
      <c r="X176" s="26">
        <v>188</v>
      </c>
      <c r="Y176" s="50"/>
      <c r="Z176" s="26">
        <v>181</v>
      </c>
      <c r="AA176" s="50"/>
      <c r="AB176" s="26">
        <v>160</v>
      </c>
      <c r="AC176" s="50"/>
      <c r="AD176" s="26">
        <v>147</v>
      </c>
      <c r="AE176" s="50"/>
      <c r="AF176" s="26">
        <v>123</v>
      </c>
      <c r="AG176" s="50"/>
      <c r="AH176" s="26">
        <v>96</v>
      </c>
      <c r="AI176" s="50"/>
      <c r="AJ176" s="26">
        <v>83</v>
      </c>
      <c r="AK176" s="50"/>
      <c r="AL176" s="26">
        <v>92</v>
      </c>
      <c r="AM176" s="50"/>
      <c r="AN176" s="26">
        <v>75</v>
      </c>
      <c r="AO176" s="50"/>
    </row>
    <row r="177" spans="1:41" ht="33" customHeight="1" x14ac:dyDescent="0.25">
      <c r="A177" s="70"/>
      <c r="B177" s="71"/>
      <c r="C177" s="22" t="s">
        <v>74</v>
      </c>
      <c r="D177" s="26">
        <f>SUM(D26,D46,D62,D68,D87,D103,D116,D141,D162,D174)</f>
        <v>283</v>
      </c>
      <c r="E177" s="51"/>
      <c r="F177" s="26">
        <f>SUM(F26,F46,F62,F68,F87,F103,F116,F121,F126,F141,F162,F168,F172,F174)</f>
        <v>302</v>
      </c>
      <c r="G177" s="51"/>
      <c r="H177" s="26">
        <v>307</v>
      </c>
      <c r="I177" s="51"/>
      <c r="J177" s="26">
        <v>342</v>
      </c>
      <c r="K177" s="51"/>
      <c r="L177" s="26">
        <v>353</v>
      </c>
      <c r="M177" s="51"/>
      <c r="N177" s="26">
        <v>349</v>
      </c>
      <c r="O177" s="51"/>
      <c r="P177" s="26">
        <f>SUM(P26,P46,P62,P68,P87,P103,P116,P121,P126,P141,P162,P168)</f>
        <v>337</v>
      </c>
      <c r="Q177" s="51"/>
      <c r="R177" s="26">
        <v>326</v>
      </c>
      <c r="S177" s="51"/>
      <c r="T177" s="26">
        <v>323</v>
      </c>
      <c r="U177" s="51"/>
      <c r="V177" s="26">
        <v>330</v>
      </c>
      <c r="W177" s="51"/>
      <c r="X177" s="26">
        <v>309</v>
      </c>
      <c r="Y177" s="51"/>
      <c r="Z177" s="26">
        <v>310</v>
      </c>
      <c r="AA177" s="51"/>
      <c r="AB177" s="26">
        <v>282</v>
      </c>
      <c r="AC177" s="51"/>
      <c r="AD177" s="26">
        <v>261</v>
      </c>
      <c r="AE177" s="51"/>
      <c r="AF177" s="26">
        <v>213</v>
      </c>
      <c r="AG177" s="51"/>
      <c r="AH177" s="26">
        <v>186</v>
      </c>
      <c r="AI177" s="51"/>
      <c r="AJ177" s="26">
        <v>156</v>
      </c>
      <c r="AK177" s="51"/>
      <c r="AL177" s="26">
        <v>128</v>
      </c>
      <c r="AM177" s="51"/>
      <c r="AN177" s="26">
        <v>127</v>
      </c>
      <c r="AO177" s="51"/>
    </row>
    <row r="178" spans="1:41" ht="16.5" customHeight="1" x14ac:dyDescent="0.25">
      <c r="A178" s="65" t="s">
        <v>179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</row>
    <row r="179" spans="1:41" ht="16.5" x14ac:dyDescent="0.25">
      <c r="A179" s="41" t="s">
        <v>180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41" ht="16.5" x14ac:dyDescent="0.25">
      <c r="A180" s="41" t="s">
        <v>181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</row>
  </sheetData>
  <mergeCells count="2795">
    <mergeCell ref="E160:E162"/>
    <mergeCell ref="D163:E163"/>
    <mergeCell ref="D164:E164"/>
    <mergeCell ref="D165:E165"/>
    <mergeCell ref="E166:E168"/>
    <mergeCell ref="D169:E169"/>
    <mergeCell ref="E170:E172"/>
    <mergeCell ref="E175:E177"/>
    <mergeCell ref="A27:A43"/>
    <mergeCell ref="D43:E43"/>
    <mergeCell ref="D173:E173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22:E122"/>
    <mergeCell ref="D123:E123"/>
    <mergeCell ref="E124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E139:E141"/>
    <mergeCell ref="D142:E142"/>
    <mergeCell ref="E101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E114:E116"/>
    <mergeCell ref="E119:E121"/>
    <mergeCell ref="D117:E117"/>
    <mergeCell ref="D118:E118"/>
    <mergeCell ref="D83:E83"/>
    <mergeCell ref="D84:E84"/>
    <mergeCell ref="E85:E87"/>
    <mergeCell ref="D88:E88"/>
    <mergeCell ref="D89:E89"/>
    <mergeCell ref="D91:E91"/>
    <mergeCell ref="D90:E90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64:E64"/>
    <mergeCell ref="D63:E63"/>
    <mergeCell ref="D65:E65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41:E41"/>
    <mergeCell ref="D42:E42"/>
    <mergeCell ref="E44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E60:E62"/>
    <mergeCell ref="D21:E21"/>
    <mergeCell ref="D22:E22"/>
    <mergeCell ref="D23:E23"/>
    <mergeCell ref="E24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180:S180"/>
    <mergeCell ref="G114:G116"/>
    <mergeCell ref="F117:G117"/>
    <mergeCell ref="F118:G118"/>
    <mergeCell ref="G119:G121"/>
    <mergeCell ref="G124:G126"/>
    <mergeCell ref="F123:G123"/>
    <mergeCell ref="F144:G144"/>
    <mergeCell ref="F158:G158"/>
    <mergeCell ref="G160:G162"/>
    <mergeCell ref="F163:G163"/>
    <mergeCell ref="F164:G164"/>
    <mergeCell ref="F165:G165"/>
    <mergeCell ref="G166:G168"/>
    <mergeCell ref="G170:G172"/>
    <mergeCell ref="G175:G177"/>
    <mergeCell ref="F157:G157"/>
    <mergeCell ref="F159:G159"/>
    <mergeCell ref="F151:G151"/>
    <mergeCell ref="F152:G152"/>
    <mergeCell ref="F153:G153"/>
    <mergeCell ref="F154:G154"/>
    <mergeCell ref="H155:I155"/>
    <mergeCell ref="H156:I156"/>
    <mergeCell ref="H157:I157"/>
    <mergeCell ref="H158:I158"/>
    <mergeCell ref="H159:I159"/>
    <mergeCell ref="I160:I162"/>
    <mergeCell ref="H163:I163"/>
    <mergeCell ref="H164:I164"/>
    <mergeCell ref="H165:I165"/>
    <mergeCell ref="F149:G149"/>
    <mergeCell ref="F28:G28"/>
    <mergeCell ref="F29:G29"/>
    <mergeCell ref="F30:G30"/>
    <mergeCell ref="F42:G42"/>
    <mergeCell ref="G44:G46"/>
    <mergeCell ref="G60:G62"/>
    <mergeCell ref="F63:G63"/>
    <mergeCell ref="F65:G65"/>
    <mergeCell ref="G66:G68"/>
    <mergeCell ref="F71:G71"/>
    <mergeCell ref="F72:G72"/>
    <mergeCell ref="F73:G73"/>
    <mergeCell ref="F74:G74"/>
    <mergeCell ref="F75:G75"/>
    <mergeCell ref="F79:G79"/>
    <mergeCell ref="F80:G80"/>
    <mergeCell ref="F81:G81"/>
    <mergeCell ref="F31:G31"/>
    <mergeCell ref="F32:G32"/>
    <mergeCell ref="F33:G33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:G5"/>
    <mergeCell ref="F7:G7"/>
    <mergeCell ref="F8:G8"/>
    <mergeCell ref="F10:G10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G24:G26"/>
    <mergeCell ref="F27:G27"/>
    <mergeCell ref="F107:G107"/>
    <mergeCell ref="F108:G108"/>
    <mergeCell ref="F109:G109"/>
    <mergeCell ref="F34:G34"/>
    <mergeCell ref="F35:G35"/>
    <mergeCell ref="F36:G36"/>
    <mergeCell ref="F110:G110"/>
    <mergeCell ref="F111:G111"/>
    <mergeCell ref="F112:G112"/>
    <mergeCell ref="F113:G113"/>
    <mergeCell ref="F96:G96"/>
    <mergeCell ref="F93:G93"/>
    <mergeCell ref="F94:G94"/>
    <mergeCell ref="F95:G95"/>
    <mergeCell ref="F90:G90"/>
    <mergeCell ref="F76:G76"/>
    <mergeCell ref="F77:G77"/>
    <mergeCell ref="F78:G78"/>
    <mergeCell ref="F82:G82"/>
    <mergeCell ref="F83:G83"/>
    <mergeCell ref="F84:G84"/>
    <mergeCell ref="G85:G87"/>
    <mergeCell ref="G101:G103"/>
    <mergeCell ref="F69:G69"/>
    <mergeCell ref="F104:G104"/>
    <mergeCell ref="F105:G105"/>
    <mergeCell ref="F106:G106"/>
    <mergeCell ref="F39:G39"/>
    <mergeCell ref="F40:G40"/>
    <mergeCell ref="F41:G41"/>
    <mergeCell ref="F38:G38"/>
    <mergeCell ref="F37:G37"/>
    <mergeCell ref="F59:G59"/>
    <mergeCell ref="F70:G70"/>
    <mergeCell ref="F98:G98"/>
    <mergeCell ref="F99:G99"/>
    <mergeCell ref="F100:G100"/>
    <mergeCell ref="F89:G89"/>
    <mergeCell ref="F88:G88"/>
    <mergeCell ref="F91:G91"/>
    <mergeCell ref="F92:G92"/>
    <mergeCell ref="F4:G4"/>
    <mergeCell ref="F122:G122"/>
    <mergeCell ref="F64:G64"/>
    <mergeCell ref="F169:G169"/>
    <mergeCell ref="F6:G6"/>
    <mergeCell ref="F13:G13"/>
    <mergeCell ref="F23:G23"/>
    <mergeCell ref="F9:G9"/>
    <mergeCell ref="F97:G97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6:G136"/>
    <mergeCell ref="F135:G135"/>
    <mergeCell ref="F137:G137"/>
    <mergeCell ref="F138:G138"/>
    <mergeCell ref="G139:G141"/>
    <mergeCell ref="F148:G148"/>
    <mergeCell ref="F150:G150"/>
    <mergeCell ref="F146:G146"/>
    <mergeCell ref="F147:G147"/>
    <mergeCell ref="F142:G142"/>
    <mergeCell ref="F143:G143"/>
    <mergeCell ref="F145:G145"/>
    <mergeCell ref="F155:G155"/>
    <mergeCell ref="F156:G156"/>
    <mergeCell ref="I166:I168"/>
    <mergeCell ref="H169:I169"/>
    <mergeCell ref="I170:I172"/>
    <mergeCell ref="I175:I177"/>
    <mergeCell ref="H136:I136"/>
    <mergeCell ref="H137:I137"/>
    <mergeCell ref="H138:I138"/>
    <mergeCell ref="I139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F173:G173"/>
    <mergeCell ref="H113:I113"/>
    <mergeCell ref="I114:I116"/>
    <mergeCell ref="H117:I117"/>
    <mergeCell ref="H118:I118"/>
    <mergeCell ref="I119:I121"/>
    <mergeCell ref="H122:I122"/>
    <mergeCell ref="H123:I123"/>
    <mergeCell ref="I124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94:I94"/>
    <mergeCell ref="H95:I95"/>
    <mergeCell ref="H96:I96"/>
    <mergeCell ref="H97:I97"/>
    <mergeCell ref="H98:I98"/>
    <mergeCell ref="H99:I99"/>
    <mergeCell ref="H100:I100"/>
    <mergeCell ref="I101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64:I64"/>
    <mergeCell ref="H65:I65"/>
    <mergeCell ref="I66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42:I42"/>
    <mergeCell ref="I44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I60:I62"/>
    <mergeCell ref="H63:I63"/>
    <mergeCell ref="H23:I23"/>
    <mergeCell ref="I24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A69:A84"/>
    <mergeCell ref="J104:K104"/>
    <mergeCell ref="J105:K105"/>
    <mergeCell ref="J106:K10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11:K111"/>
    <mergeCell ref="J112:K112"/>
    <mergeCell ref="J113:K113"/>
    <mergeCell ref="K114:K116"/>
    <mergeCell ref="J117:K117"/>
    <mergeCell ref="J118:K118"/>
    <mergeCell ref="B71:B72"/>
    <mergeCell ref="H83:I83"/>
    <mergeCell ref="H84:I84"/>
    <mergeCell ref="I85:I87"/>
    <mergeCell ref="H88:I88"/>
    <mergeCell ref="H89:I89"/>
    <mergeCell ref="H90:I90"/>
    <mergeCell ref="H91:I91"/>
    <mergeCell ref="H92:I92"/>
    <mergeCell ref="H93:I93"/>
    <mergeCell ref="A170:B172"/>
    <mergeCell ref="K170:K172"/>
    <mergeCell ref="M170:M172"/>
    <mergeCell ref="O170:O172"/>
    <mergeCell ref="Q170:Q172"/>
    <mergeCell ref="S170:S172"/>
    <mergeCell ref="U170:U172"/>
    <mergeCell ref="W170:W172"/>
    <mergeCell ref="Y170:Y172"/>
    <mergeCell ref="AA170:AA172"/>
    <mergeCell ref="AC170:AC172"/>
    <mergeCell ref="AE170:AE172"/>
    <mergeCell ref="AG170:AG172"/>
    <mergeCell ref="AI170:AI172"/>
    <mergeCell ref="AK170:AK172"/>
    <mergeCell ref="AM170:AM172"/>
    <mergeCell ref="AO170:AO172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J153:K153"/>
    <mergeCell ref="J154:K154"/>
    <mergeCell ref="J155:K155"/>
    <mergeCell ref="J156:K156"/>
    <mergeCell ref="J157:K157"/>
    <mergeCell ref="J158:K158"/>
    <mergeCell ref="J159:K159"/>
    <mergeCell ref="K160:K162"/>
    <mergeCell ref="J163:K163"/>
    <mergeCell ref="J164:K164"/>
    <mergeCell ref="J165:K165"/>
    <mergeCell ref="K166:K168"/>
    <mergeCell ref="T159:U159"/>
    <mergeCell ref="V159:W159"/>
    <mergeCell ref="X159:Y159"/>
    <mergeCell ref="Z159:AA159"/>
    <mergeCell ref="AB159:AC159"/>
    <mergeCell ref="K175:K177"/>
    <mergeCell ref="J7:K7"/>
    <mergeCell ref="J11:K11"/>
    <mergeCell ref="J12:K12"/>
    <mergeCell ref="J169:K169"/>
    <mergeCell ref="J84:K84"/>
    <mergeCell ref="K119:K121"/>
    <mergeCell ref="J122:K122"/>
    <mergeCell ref="J123:K123"/>
    <mergeCell ref="K124:K126"/>
    <mergeCell ref="K139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96:K96"/>
    <mergeCell ref="J97:K97"/>
    <mergeCell ref="J98:K98"/>
    <mergeCell ref="J99:K99"/>
    <mergeCell ref="J100:K100"/>
    <mergeCell ref="K101:K103"/>
    <mergeCell ref="J107:K107"/>
    <mergeCell ref="J108:K108"/>
    <mergeCell ref="J109:K109"/>
    <mergeCell ref="J110:K110"/>
    <mergeCell ref="J64:K64"/>
    <mergeCell ref="J65:K65"/>
    <mergeCell ref="K66:K68"/>
    <mergeCell ref="J69:K69"/>
    <mergeCell ref="J70:K70"/>
    <mergeCell ref="J73:K73"/>
    <mergeCell ref="J76:K76"/>
    <mergeCell ref="J77:K77"/>
    <mergeCell ref="J78:K78"/>
    <mergeCell ref="J80:K80"/>
    <mergeCell ref="J82:K82"/>
    <mergeCell ref="J71:K71"/>
    <mergeCell ref="J72:K72"/>
    <mergeCell ref="J74:K74"/>
    <mergeCell ref="J75:K75"/>
    <mergeCell ref="J79:K79"/>
    <mergeCell ref="J81:K81"/>
    <mergeCell ref="J28:K28"/>
    <mergeCell ref="K44:K46"/>
    <mergeCell ref="J47:K47"/>
    <mergeCell ref="J48:K48"/>
    <mergeCell ref="J51:K51"/>
    <mergeCell ref="J54:K54"/>
    <mergeCell ref="J55:K55"/>
    <mergeCell ref="J58:K58"/>
    <mergeCell ref="J49:K49"/>
    <mergeCell ref="J50:K50"/>
    <mergeCell ref="J52:K52"/>
    <mergeCell ref="J53:K53"/>
    <mergeCell ref="J56:K56"/>
    <mergeCell ref="J57:K57"/>
    <mergeCell ref="J59:K59"/>
    <mergeCell ref="K60:K62"/>
    <mergeCell ref="J63:K63"/>
    <mergeCell ref="J6:K6"/>
    <mergeCell ref="J8:K8"/>
    <mergeCell ref="J9:K9"/>
    <mergeCell ref="J10:K10"/>
    <mergeCell ref="J13:K13"/>
    <mergeCell ref="J14:K14"/>
    <mergeCell ref="J16:K16"/>
    <mergeCell ref="J17:K17"/>
    <mergeCell ref="J19:K19"/>
    <mergeCell ref="J20:K20"/>
    <mergeCell ref="J23:K23"/>
    <mergeCell ref="J15:K15"/>
    <mergeCell ref="J18:K18"/>
    <mergeCell ref="J21:K21"/>
    <mergeCell ref="J22:K22"/>
    <mergeCell ref="K24:K26"/>
    <mergeCell ref="J27:K27"/>
    <mergeCell ref="J83:K83"/>
    <mergeCell ref="K85:K87"/>
    <mergeCell ref="J88:K88"/>
    <mergeCell ref="J89:K89"/>
    <mergeCell ref="J90:K90"/>
    <mergeCell ref="J91:K91"/>
    <mergeCell ref="J92:K92"/>
    <mergeCell ref="J93:K93"/>
    <mergeCell ref="J94:K94"/>
    <mergeCell ref="J95:K95"/>
    <mergeCell ref="N98:O98"/>
    <mergeCell ref="P98:Q98"/>
    <mergeCell ref="R98:S98"/>
    <mergeCell ref="T98:U98"/>
    <mergeCell ref="V98:W98"/>
    <mergeCell ref="X98:Y98"/>
    <mergeCell ref="J4:K4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5:K5"/>
    <mergeCell ref="P94:Q94"/>
    <mergeCell ref="W85:W87"/>
    <mergeCell ref="V88:W88"/>
    <mergeCell ref="V89:W89"/>
    <mergeCell ref="V90:W90"/>
    <mergeCell ref="AD159:AE159"/>
    <mergeCell ref="AF159:AG159"/>
    <mergeCell ref="AH159:AI159"/>
    <mergeCell ref="AJ159:AK159"/>
    <mergeCell ref="AL159:AM159"/>
    <mergeCell ref="AN159:AO159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P146:Q146"/>
    <mergeCell ref="P147:Q147"/>
    <mergeCell ref="P151:Q15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N84:O84"/>
    <mergeCell ref="P84:Q84"/>
    <mergeCell ref="R84:S84"/>
    <mergeCell ref="T84:U84"/>
    <mergeCell ref="V84:W84"/>
    <mergeCell ref="X84:Y84"/>
    <mergeCell ref="N88:O88"/>
    <mergeCell ref="AN84:AO84"/>
    <mergeCell ref="V76:W76"/>
    <mergeCell ref="V78:W78"/>
    <mergeCell ref="V79:W79"/>
    <mergeCell ref="V80:W80"/>
    <mergeCell ref="V72:W72"/>
    <mergeCell ref="V73:W73"/>
    <mergeCell ref="V74:W74"/>
    <mergeCell ref="V75:W75"/>
    <mergeCell ref="AF72:AG72"/>
    <mergeCell ref="AH72:AI72"/>
    <mergeCell ref="AJ72:AK72"/>
    <mergeCell ref="AL72:AM72"/>
    <mergeCell ref="AN72:AO72"/>
    <mergeCell ref="AN81:AO81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O160:O162"/>
    <mergeCell ref="N163:O163"/>
    <mergeCell ref="N164:O164"/>
    <mergeCell ref="N165:O165"/>
    <mergeCell ref="O166:O168"/>
    <mergeCell ref="O175:O177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O139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08:O108"/>
    <mergeCell ref="N109:O109"/>
    <mergeCell ref="N110:O110"/>
    <mergeCell ref="N111:O111"/>
    <mergeCell ref="N112:O112"/>
    <mergeCell ref="N113:O113"/>
    <mergeCell ref="O114:O116"/>
    <mergeCell ref="N117:O117"/>
    <mergeCell ref="N118:O118"/>
    <mergeCell ref="O119:O121"/>
    <mergeCell ref="N122:O122"/>
    <mergeCell ref="N123:O123"/>
    <mergeCell ref="O124:O126"/>
    <mergeCell ref="N127:O127"/>
    <mergeCell ref="N128:O128"/>
    <mergeCell ref="N129:O129"/>
    <mergeCell ref="N130:O130"/>
    <mergeCell ref="N99:O99"/>
    <mergeCell ref="N100:O100"/>
    <mergeCell ref="O101:O103"/>
    <mergeCell ref="N104:O104"/>
    <mergeCell ref="N105:O105"/>
    <mergeCell ref="N106:O106"/>
    <mergeCell ref="N107:O107"/>
    <mergeCell ref="N64:O64"/>
    <mergeCell ref="N65:O65"/>
    <mergeCell ref="O66:O68"/>
    <mergeCell ref="N69:O69"/>
    <mergeCell ref="N70:O70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96:O96"/>
    <mergeCell ref="N89:O89"/>
    <mergeCell ref="N90:O90"/>
    <mergeCell ref="N91:O91"/>
    <mergeCell ref="N92:O92"/>
    <mergeCell ref="N93:O93"/>
    <mergeCell ref="N94:O94"/>
    <mergeCell ref="N95:O95"/>
    <mergeCell ref="N97:O9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O85:O87"/>
    <mergeCell ref="N71:O71"/>
    <mergeCell ref="N42:O42"/>
    <mergeCell ref="O44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O60:O62"/>
    <mergeCell ref="N63:O6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A47:A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P53:Q53"/>
    <mergeCell ref="P56:Q56"/>
    <mergeCell ref="P57:Q57"/>
    <mergeCell ref="P64:Q64"/>
    <mergeCell ref="P72:Q72"/>
    <mergeCell ref="P152:Q152"/>
    <mergeCell ref="P155:Q155"/>
    <mergeCell ref="P156:Q156"/>
    <mergeCell ref="P157:Q157"/>
    <mergeCell ref="P159:Q159"/>
    <mergeCell ref="P163:Q163"/>
    <mergeCell ref="Q175:Q177"/>
    <mergeCell ref="Q166:Q168"/>
    <mergeCell ref="Q160:Q162"/>
    <mergeCell ref="Q139:Q141"/>
    <mergeCell ref="Q124:Q126"/>
    <mergeCell ref="Q119:Q121"/>
    <mergeCell ref="Q114:Q116"/>
    <mergeCell ref="Q101:Q103"/>
    <mergeCell ref="P164:Q164"/>
    <mergeCell ref="P165:Q165"/>
    <mergeCell ref="P142:Q142"/>
    <mergeCell ref="P143:Q143"/>
    <mergeCell ref="P145:Q145"/>
    <mergeCell ref="P138:Q138"/>
    <mergeCell ref="P144:Q144"/>
    <mergeCell ref="P158:Q158"/>
    <mergeCell ref="P104:Q104"/>
    <mergeCell ref="P105:Q105"/>
    <mergeCell ref="P106:Q106"/>
    <mergeCell ref="P110:Q110"/>
    <mergeCell ref="P111:Q111"/>
    <mergeCell ref="P113:Q113"/>
    <mergeCell ref="P122:Q122"/>
    <mergeCell ref="P127:Q127"/>
    <mergeCell ref="P128:Q128"/>
    <mergeCell ref="P129:Q129"/>
    <mergeCell ref="P132:Q132"/>
    <mergeCell ref="P133:Q133"/>
    <mergeCell ref="P134:Q134"/>
    <mergeCell ref="P136:Q136"/>
    <mergeCell ref="P137:Q137"/>
    <mergeCell ref="P123:Q123"/>
    <mergeCell ref="P130:Q130"/>
    <mergeCell ref="P131:Q131"/>
    <mergeCell ref="P135:Q135"/>
    <mergeCell ref="P95:Q95"/>
    <mergeCell ref="P99:Q99"/>
    <mergeCell ref="P100:Q100"/>
    <mergeCell ref="P107:Q107"/>
    <mergeCell ref="P108:Q108"/>
    <mergeCell ref="P109:Q109"/>
    <mergeCell ref="P112:Q112"/>
    <mergeCell ref="P117:Q117"/>
    <mergeCell ref="P118:Q118"/>
    <mergeCell ref="P97:Q97"/>
    <mergeCell ref="P54:Q54"/>
    <mergeCell ref="P55:Q55"/>
    <mergeCell ref="P58:Q58"/>
    <mergeCell ref="P63:Q63"/>
    <mergeCell ref="P65:Q65"/>
    <mergeCell ref="P69:Q69"/>
    <mergeCell ref="P70:Q70"/>
    <mergeCell ref="P73:Q73"/>
    <mergeCell ref="P76:Q76"/>
    <mergeCell ref="P78:Q78"/>
    <mergeCell ref="P80:Q80"/>
    <mergeCell ref="P82:Q82"/>
    <mergeCell ref="P90:Q90"/>
    <mergeCell ref="P93:Q93"/>
    <mergeCell ref="P92:Q92"/>
    <mergeCell ref="Q85:Q87"/>
    <mergeCell ref="Q66:Q68"/>
    <mergeCell ref="Q60:Q62"/>
    <mergeCell ref="P74:Q74"/>
    <mergeCell ref="P75:Q75"/>
    <mergeCell ref="P79:Q79"/>
    <mergeCell ref="P81:Q81"/>
    <mergeCell ref="P88:Q88"/>
    <mergeCell ref="P89:Q89"/>
    <mergeCell ref="P91:Q91"/>
    <mergeCell ref="P71:Q71"/>
    <mergeCell ref="P4:Q4"/>
    <mergeCell ref="P5:Q5"/>
    <mergeCell ref="P6:Q6"/>
    <mergeCell ref="P8:Q8"/>
    <mergeCell ref="P9:Q9"/>
    <mergeCell ref="P10:Q10"/>
    <mergeCell ref="P13:Q13"/>
    <mergeCell ref="P14:Q14"/>
    <mergeCell ref="P16:Q16"/>
    <mergeCell ref="P17:Q17"/>
    <mergeCell ref="P19:Q19"/>
    <mergeCell ref="P20:Q20"/>
    <mergeCell ref="P23:Q23"/>
    <mergeCell ref="P27:Q27"/>
    <mergeCell ref="P28:Q28"/>
    <mergeCell ref="P29:Q29"/>
    <mergeCell ref="P31:Q31"/>
    <mergeCell ref="Q24:Q26"/>
    <mergeCell ref="P7:Q7"/>
    <mergeCell ref="P11:Q11"/>
    <mergeCell ref="P12:Q12"/>
    <mergeCell ref="P15:Q15"/>
    <mergeCell ref="P18:Q18"/>
    <mergeCell ref="P21:Q21"/>
    <mergeCell ref="P22:Q22"/>
    <mergeCell ref="P30:Q30"/>
    <mergeCell ref="A122:A123"/>
    <mergeCell ref="V122:W122"/>
    <mergeCell ref="X122:Y122"/>
    <mergeCell ref="Z122:AA122"/>
    <mergeCell ref="AB122:AC122"/>
    <mergeCell ref="AD122:AE122"/>
    <mergeCell ref="V123:W123"/>
    <mergeCell ref="X123:Y123"/>
    <mergeCell ref="Z123:AA123"/>
    <mergeCell ref="W175:W177"/>
    <mergeCell ref="V156:W156"/>
    <mergeCell ref="V157:W157"/>
    <mergeCell ref="W160:W162"/>
    <mergeCell ref="V163:W163"/>
    <mergeCell ref="V164:W164"/>
    <mergeCell ref="V165:W165"/>
    <mergeCell ref="V150:W150"/>
    <mergeCell ref="V153:W153"/>
    <mergeCell ref="V154:W154"/>
    <mergeCell ref="V158:W158"/>
    <mergeCell ref="V144:W144"/>
    <mergeCell ref="V146:W146"/>
    <mergeCell ref="V147:W147"/>
    <mergeCell ref="V151:W151"/>
    <mergeCell ref="V152:W152"/>
    <mergeCell ref="V155:W155"/>
    <mergeCell ref="A124:B126"/>
    <mergeCell ref="W124:W126"/>
    <mergeCell ref="Y124:Y126"/>
    <mergeCell ref="AA124:AA126"/>
    <mergeCell ref="AC124:AC126"/>
    <mergeCell ref="AE124:AE126"/>
    <mergeCell ref="W139:W141"/>
    <mergeCell ref="V142:W142"/>
    <mergeCell ref="V143:W143"/>
    <mergeCell ref="V145:W145"/>
    <mergeCell ref="V148:W148"/>
    <mergeCell ref="V149:W149"/>
    <mergeCell ref="V136:W136"/>
    <mergeCell ref="V137:W137"/>
    <mergeCell ref="V138:W138"/>
    <mergeCell ref="V130:W130"/>
    <mergeCell ref="V131:W131"/>
    <mergeCell ref="V135:W135"/>
    <mergeCell ref="W119:W121"/>
    <mergeCell ref="V127:W127"/>
    <mergeCell ref="V129:W129"/>
    <mergeCell ref="V132:W132"/>
    <mergeCell ref="V133:W133"/>
    <mergeCell ref="V134:W134"/>
    <mergeCell ref="V128:W128"/>
    <mergeCell ref="V108:W108"/>
    <mergeCell ref="V109:W109"/>
    <mergeCell ref="V110:W110"/>
    <mergeCell ref="V112:W112"/>
    <mergeCell ref="W114:W116"/>
    <mergeCell ref="V117:W117"/>
    <mergeCell ref="V100:W100"/>
    <mergeCell ref="W101:W103"/>
    <mergeCell ref="V104:W104"/>
    <mergeCell ref="V105:W105"/>
    <mergeCell ref="V106:W106"/>
    <mergeCell ref="V107:W107"/>
    <mergeCell ref="V93:W93"/>
    <mergeCell ref="V94:W94"/>
    <mergeCell ref="V95:W95"/>
    <mergeCell ref="V97:W97"/>
    <mergeCell ref="V99:W99"/>
    <mergeCell ref="V91:W91"/>
    <mergeCell ref="V92:W92"/>
    <mergeCell ref="AJ80:AK80"/>
    <mergeCell ref="AL80:AM80"/>
    <mergeCell ref="AN80:AO80"/>
    <mergeCell ref="X80:Y80"/>
    <mergeCell ref="Z80:AA80"/>
    <mergeCell ref="AB80:AC80"/>
    <mergeCell ref="AD80:AE80"/>
    <mergeCell ref="AF80:AG80"/>
    <mergeCell ref="AH80:AI80"/>
    <mergeCell ref="X91:Y91"/>
    <mergeCell ref="X92:Y92"/>
    <mergeCell ref="AN91:AO91"/>
    <mergeCell ref="AN90:AO90"/>
    <mergeCell ref="AB91:AC91"/>
    <mergeCell ref="AD91:AE91"/>
    <mergeCell ref="AF91:AG91"/>
    <mergeCell ref="AH91:AI91"/>
    <mergeCell ref="AJ82:AK82"/>
    <mergeCell ref="AM85:AM87"/>
    <mergeCell ref="AO85:AO87"/>
    <mergeCell ref="AJ88:AK88"/>
    <mergeCell ref="AL88:AM88"/>
    <mergeCell ref="X81:Y81"/>
    <mergeCell ref="X82:Y82"/>
    <mergeCell ref="Y85:Y87"/>
    <mergeCell ref="X88:Y88"/>
    <mergeCell ref="X89:Y89"/>
    <mergeCell ref="X90:Y90"/>
    <mergeCell ref="V81:W81"/>
    <mergeCell ref="V82:W82"/>
    <mergeCell ref="AN79:AO79"/>
    <mergeCell ref="AB81:AC81"/>
    <mergeCell ref="AD81:AE81"/>
    <mergeCell ref="AF81:AG81"/>
    <mergeCell ref="AH81:AI81"/>
    <mergeCell ref="AJ81:AK81"/>
    <mergeCell ref="AL81:AM81"/>
    <mergeCell ref="AB72:AC72"/>
    <mergeCell ref="AH78:AI78"/>
    <mergeCell ref="AJ78:AK78"/>
    <mergeCell ref="AN78:AO78"/>
    <mergeCell ref="AN76:AO76"/>
    <mergeCell ref="AB79:AC79"/>
    <mergeCell ref="AD79:AE79"/>
    <mergeCell ref="AF79:AG79"/>
    <mergeCell ref="AH79:AI79"/>
    <mergeCell ref="AN56:AO56"/>
    <mergeCell ref="AF76:AG76"/>
    <mergeCell ref="AH76:AI76"/>
    <mergeCell ref="AJ76:AK76"/>
    <mergeCell ref="AL76:AM76"/>
    <mergeCell ref="V58:W58"/>
    <mergeCell ref="W60:W62"/>
    <mergeCell ref="AB56:AC56"/>
    <mergeCell ref="AD56:AE56"/>
    <mergeCell ref="AF56:AG56"/>
    <mergeCell ref="AH56:AI56"/>
    <mergeCell ref="AJ56:AK56"/>
    <mergeCell ref="AL56:AM56"/>
    <mergeCell ref="X58:Y58"/>
    <mergeCell ref="AN69:AO69"/>
    <mergeCell ref="V56:W56"/>
    <mergeCell ref="X56:Y56"/>
    <mergeCell ref="Z56:AA56"/>
    <mergeCell ref="AH64:AI64"/>
    <mergeCell ref="AJ64:AK64"/>
    <mergeCell ref="AL51:AM51"/>
    <mergeCell ref="AN51:AO51"/>
    <mergeCell ref="AB57:AC57"/>
    <mergeCell ref="V17:W17"/>
    <mergeCell ref="V23:W23"/>
    <mergeCell ref="V19:W19"/>
    <mergeCell ref="V20:W20"/>
    <mergeCell ref="V21:W21"/>
    <mergeCell ref="V22:W22"/>
    <mergeCell ref="V18:W18"/>
    <mergeCell ref="V11:W11"/>
    <mergeCell ref="V12:W12"/>
    <mergeCell ref="V13:W13"/>
    <mergeCell ref="V14:W14"/>
    <mergeCell ref="V15:W15"/>
    <mergeCell ref="V16:W16"/>
    <mergeCell ref="AL55:AM55"/>
    <mergeCell ref="AL54:AM54"/>
    <mergeCell ref="V47:W47"/>
    <mergeCell ref="V48:W48"/>
    <mergeCell ref="V49:W49"/>
    <mergeCell ref="V50:W50"/>
    <mergeCell ref="V51:W51"/>
    <mergeCell ref="V52:W52"/>
    <mergeCell ref="V34:W34"/>
    <mergeCell ref="V35:W35"/>
    <mergeCell ref="V36:W36"/>
    <mergeCell ref="V42:W42"/>
    <mergeCell ref="V37:W37"/>
    <mergeCell ref="V38:W38"/>
    <mergeCell ref="V39:W39"/>
    <mergeCell ref="V40:W40"/>
    <mergeCell ref="V41:W41"/>
    <mergeCell ref="X51:Y51"/>
    <mergeCell ref="X52:Y52"/>
    <mergeCell ref="V7:W7"/>
    <mergeCell ref="V8:W8"/>
    <mergeCell ref="V9:W9"/>
    <mergeCell ref="V10:W10"/>
    <mergeCell ref="X156:Y156"/>
    <mergeCell ref="X157:Y157"/>
    <mergeCell ref="X158:Y158"/>
    <mergeCell ref="Y160:Y162"/>
    <mergeCell ref="X163:Y163"/>
    <mergeCell ref="X164:Y164"/>
    <mergeCell ref="X147:Y147"/>
    <mergeCell ref="X148:Y148"/>
    <mergeCell ref="X149:Y149"/>
    <mergeCell ref="X150:Y150"/>
    <mergeCell ref="X151:Y151"/>
    <mergeCell ref="X152:Y152"/>
    <mergeCell ref="Y139:Y141"/>
    <mergeCell ref="X142:Y142"/>
    <mergeCell ref="X143:Y143"/>
    <mergeCell ref="X144:Y144"/>
    <mergeCell ref="X145:Y145"/>
    <mergeCell ref="X146:Y146"/>
    <mergeCell ref="X133:Y133"/>
    <mergeCell ref="X134:Y134"/>
    <mergeCell ref="X135:Y135"/>
    <mergeCell ref="X136:Y136"/>
    <mergeCell ref="W24:W26"/>
    <mergeCell ref="W44:W46"/>
    <mergeCell ref="V30:W30"/>
    <mergeCell ref="V31:W31"/>
    <mergeCell ref="V32:W32"/>
    <mergeCell ref="V33:W33"/>
    <mergeCell ref="X132:Y132"/>
    <mergeCell ref="X106:Y106"/>
    <mergeCell ref="X107:Y107"/>
    <mergeCell ref="X108:Y108"/>
    <mergeCell ref="X109:Y109"/>
    <mergeCell ref="X110:Y110"/>
    <mergeCell ref="X112:Y112"/>
    <mergeCell ref="X99:Y99"/>
    <mergeCell ref="X100:Y100"/>
    <mergeCell ref="Y101:Y103"/>
    <mergeCell ref="X104:Y104"/>
    <mergeCell ref="X105:Y105"/>
    <mergeCell ref="X165:Y165"/>
    <mergeCell ref="Y166:Y168"/>
    <mergeCell ref="X128:Y128"/>
    <mergeCell ref="Y175:Y177"/>
    <mergeCell ref="X97:Y97"/>
    <mergeCell ref="X76:Y76"/>
    <mergeCell ref="X78:Y78"/>
    <mergeCell ref="X79:Y79"/>
    <mergeCell ref="Y60:Y62"/>
    <mergeCell ref="X63:Y63"/>
    <mergeCell ref="X64:Y64"/>
    <mergeCell ref="X65:Y65"/>
    <mergeCell ref="Y66:Y68"/>
    <mergeCell ref="X69:Y69"/>
    <mergeCell ref="X72:Y72"/>
    <mergeCell ref="AN42:AO42"/>
    <mergeCell ref="AH23:AI23"/>
    <mergeCell ref="AJ23:AK23"/>
    <mergeCell ref="AL23:AM23"/>
    <mergeCell ref="X35:Y35"/>
    <mergeCell ref="X36:Y36"/>
    <mergeCell ref="X37:Y37"/>
    <mergeCell ref="X38:Y38"/>
    <mergeCell ref="X39:Y39"/>
    <mergeCell ref="AA44:AA46"/>
    <mergeCell ref="Z31:AA31"/>
    <mergeCell ref="Z32:AA32"/>
    <mergeCell ref="Z33:AA33"/>
    <mergeCell ref="Z34:AA34"/>
    <mergeCell ref="Z35:AA35"/>
    <mergeCell ref="Z36:AA36"/>
    <mergeCell ref="AN75:AO75"/>
    <mergeCell ref="AB76:AC76"/>
    <mergeCell ref="AD76:AE76"/>
    <mergeCell ref="X54:Y54"/>
    <mergeCell ref="X55:Y55"/>
    <mergeCell ref="X40:Y40"/>
    <mergeCell ref="X15:Y15"/>
    <mergeCell ref="X16:Y16"/>
    <mergeCell ref="X17:Y17"/>
    <mergeCell ref="X18:Y18"/>
    <mergeCell ref="X19:Y19"/>
    <mergeCell ref="X8:Y8"/>
    <mergeCell ref="X9:Y9"/>
    <mergeCell ref="X10:Y10"/>
    <mergeCell ref="X11:Y11"/>
    <mergeCell ref="X12:Y12"/>
    <mergeCell ref="X13:Y13"/>
    <mergeCell ref="AL12:AM12"/>
    <mergeCell ref="AN12:AO12"/>
    <mergeCell ref="AL18:AM18"/>
    <mergeCell ref="AN18:AO18"/>
    <mergeCell ref="AL17:AM17"/>
    <mergeCell ref="AN17:AO17"/>
    <mergeCell ref="AB18:AC18"/>
    <mergeCell ref="AD18:AE18"/>
    <mergeCell ref="AF18:AG18"/>
    <mergeCell ref="AH18:AI18"/>
    <mergeCell ref="AJ18:AK18"/>
    <mergeCell ref="AD19:AE19"/>
    <mergeCell ref="AF19:AG19"/>
    <mergeCell ref="AH19:AI19"/>
    <mergeCell ref="AL16:AM16"/>
    <mergeCell ref="AN16:AO16"/>
    <mergeCell ref="AB17:AC17"/>
    <mergeCell ref="AD17:AE17"/>
    <mergeCell ref="AF17:AG17"/>
    <mergeCell ref="AH17:AI17"/>
    <mergeCell ref="AJ17:AK17"/>
    <mergeCell ref="X4:Y4"/>
    <mergeCell ref="X5:Y5"/>
    <mergeCell ref="X6:Y6"/>
    <mergeCell ref="X7:Y7"/>
    <mergeCell ref="B11:B12"/>
    <mergeCell ref="Z12:AA12"/>
    <mergeCell ref="AB12:AC12"/>
    <mergeCell ref="AD12:AE12"/>
    <mergeCell ref="AF12:AG12"/>
    <mergeCell ref="AH12:AI12"/>
    <mergeCell ref="AJ12:AK12"/>
    <mergeCell ref="X34:Y34"/>
    <mergeCell ref="X28:Y28"/>
    <mergeCell ref="X29:Y29"/>
    <mergeCell ref="X30:Y30"/>
    <mergeCell ref="X31:Y31"/>
    <mergeCell ref="X32:Y32"/>
    <mergeCell ref="X33:Y33"/>
    <mergeCell ref="X20:Y20"/>
    <mergeCell ref="X21:Y21"/>
    <mergeCell ref="Z11:AA11"/>
    <mergeCell ref="Z13:AA13"/>
    <mergeCell ref="Z14:AA14"/>
    <mergeCell ref="Z15:AA15"/>
    <mergeCell ref="AB32:AC32"/>
    <mergeCell ref="AD32:AE32"/>
    <mergeCell ref="AF32:AG32"/>
    <mergeCell ref="Y24:Y26"/>
    <mergeCell ref="X27:Y27"/>
    <mergeCell ref="V4:W4"/>
    <mergeCell ref="V5:W5"/>
    <mergeCell ref="V6:W6"/>
    <mergeCell ref="Z109:AA109"/>
    <mergeCell ref="Z112:AA112"/>
    <mergeCell ref="Z127:AA127"/>
    <mergeCell ref="Z129:AA129"/>
    <mergeCell ref="Z130:AA130"/>
    <mergeCell ref="Z131:AA131"/>
    <mergeCell ref="AA119:AA121"/>
    <mergeCell ref="A163:A165"/>
    <mergeCell ref="B164:B165"/>
    <mergeCell ref="Z165:AA165"/>
    <mergeCell ref="AB165:AC165"/>
    <mergeCell ref="AD165:AE165"/>
    <mergeCell ref="AF165:AG165"/>
    <mergeCell ref="Z42:AA42"/>
    <mergeCell ref="AB42:AC42"/>
    <mergeCell ref="AD42:AE42"/>
    <mergeCell ref="AF42:AG42"/>
    <mergeCell ref="Z64:AA64"/>
    <mergeCell ref="AB64:AC64"/>
    <mergeCell ref="AD64:AE64"/>
    <mergeCell ref="AF64:AG64"/>
    <mergeCell ref="B76:B78"/>
    <mergeCell ref="Z78:AA78"/>
    <mergeCell ref="AB78:AC78"/>
    <mergeCell ref="AD78:AE78"/>
    <mergeCell ref="AF78:AG78"/>
    <mergeCell ref="X137:Y137"/>
    <mergeCell ref="X138:Y138"/>
    <mergeCell ref="Y119:Y121"/>
    <mergeCell ref="X127:Y127"/>
    <mergeCell ref="X129:Y129"/>
    <mergeCell ref="Z110:AA110"/>
    <mergeCell ref="AB110:AC110"/>
    <mergeCell ref="AD110:AE110"/>
    <mergeCell ref="AF110:AG110"/>
    <mergeCell ref="AH110:AI110"/>
    <mergeCell ref="AJ110:AK110"/>
    <mergeCell ref="AL110:AM110"/>
    <mergeCell ref="AD143:AE143"/>
    <mergeCell ref="AF143:AG143"/>
    <mergeCell ref="AH143:AI143"/>
    <mergeCell ref="AJ143:AK143"/>
    <mergeCell ref="AL143:AM143"/>
    <mergeCell ref="AN143:AO143"/>
    <mergeCell ref="Z138:AA138"/>
    <mergeCell ref="AA139:AA141"/>
    <mergeCell ref="Z132:AA132"/>
    <mergeCell ref="Z133:AA133"/>
    <mergeCell ref="Z134:AA134"/>
    <mergeCell ref="Z135:AA135"/>
    <mergeCell ref="Z136:AA136"/>
    <mergeCell ref="Z137:AA137"/>
    <mergeCell ref="AF122:AG122"/>
    <mergeCell ref="AH122:AI122"/>
    <mergeCell ref="AJ122:AK122"/>
    <mergeCell ref="AL122:AM122"/>
    <mergeCell ref="AN122:AO122"/>
    <mergeCell ref="AG124:AG126"/>
    <mergeCell ref="AI124:AI126"/>
    <mergeCell ref="AK124:AK126"/>
    <mergeCell ref="AM124:AM126"/>
    <mergeCell ref="AO124:AO126"/>
    <mergeCell ref="AB123:AC123"/>
    <mergeCell ref="Z164:AA164"/>
    <mergeCell ref="AA166:AA168"/>
    <mergeCell ref="AA175:AA177"/>
    <mergeCell ref="B142:B143"/>
    <mergeCell ref="Z143:AA143"/>
    <mergeCell ref="AB143:AC143"/>
    <mergeCell ref="Z155:AA155"/>
    <mergeCell ref="Z156:AA156"/>
    <mergeCell ref="Z157:AA157"/>
    <mergeCell ref="Z158:AA158"/>
    <mergeCell ref="Z147:AA147"/>
    <mergeCell ref="Z148:AA148"/>
    <mergeCell ref="AA160:AA162"/>
    <mergeCell ref="Z163:AA163"/>
    <mergeCell ref="Z149:AA149"/>
    <mergeCell ref="Z150:AA150"/>
    <mergeCell ref="Z151:AA151"/>
    <mergeCell ref="Z152:AA152"/>
    <mergeCell ref="Z153:AA153"/>
    <mergeCell ref="Z154:AA154"/>
    <mergeCell ref="Z142:AA142"/>
    <mergeCell ref="Z144:AA144"/>
    <mergeCell ref="Z145:AA145"/>
    <mergeCell ref="Z146:AA146"/>
    <mergeCell ref="A166:B168"/>
    <mergeCell ref="AC166:AC168"/>
    <mergeCell ref="T165:U165"/>
    <mergeCell ref="U166:U168"/>
    <mergeCell ref="U175:U177"/>
    <mergeCell ref="R148:S148"/>
    <mergeCell ref="R149:S149"/>
    <mergeCell ref="R150:S150"/>
    <mergeCell ref="Z105:AA105"/>
    <mergeCell ref="Z106:AA106"/>
    <mergeCell ref="Z107:AA107"/>
    <mergeCell ref="Z108:AA108"/>
    <mergeCell ref="AA101:AA103"/>
    <mergeCell ref="AA85:AA87"/>
    <mergeCell ref="Z88:AA88"/>
    <mergeCell ref="Z89:AA89"/>
    <mergeCell ref="Z94:AA94"/>
    <mergeCell ref="Z95:AA95"/>
    <mergeCell ref="Z97:AA97"/>
    <mergeCell ref="Z73:AA73"/>
    <mergeCell ref="Z74:AA74"/>
    <mergeCell ref="Z79:AA79"/>
    <mergeCell ref="Z53:AA53"/>
    <mergeCell ref="Z54:AA54"/>
    <mergeCell ref="Z55:AA55"/>
    <mergeCell ref="Z58:AA58"/>
    <mergeCell ref="AA60:AA62"/>
    <mergeCell ref="Z63:AA63"/>
    <mergeCell ref="Z104:AA104"/>
    <mergeCell ref="Z72:AA72"/>
    <mergeCell ref="Z84:AA84"/>
    <mergeCell ref="AA66:AA68"/>
    <mergeCell ref="Z69:AA69"/>
    <mergeCell ref="A1:AO1"/>
    <mergeCell ref="Z4:AA4"/>
    <mergeCell ref="Z5:AA5"/>
    <mergeCell ref="Z6:AA6"/>
    <mergeCell ref="Z7:AA7"/>
    <mergeCell ref="Z8:AA8"/>
    <mergeCell ref="Z16:AA16"/>
    <mergeCell ref="Z17:AA17"/>
    <mergeCell ref="Z18:AA18"/>
    <mergeCell ref="Z19:AA19"/>
    <mergeCell ref="Z20:AA20"/>
    <mergeCell ref="Z21:AA21"/>
    <mergeCell ref="Z9:AA9"/>
    <mergeCell ref="AL40:AM40"/>
    <mergeCell ref="AN40:AO40"/>
    <mergeCell ref="Q44:Q46"/>
    <mergeCell ref="AL39:AM39"/>
    <mergeCell ref="AN39:AO39"/>
    <mergeCell ref="AB40:AC40"/>
    <mergeCell ref="AD40:AE40"/>
    <mergeCell ref="A5:A23"/>
    <mergeCell ref="Z23:AA23"/>
    <mergeCell ref="AB23:AC23"/>
    <mergeCell ref="AD23:AE23"/>
    <mergeCell ref="AF23:AG23"/>
    <mergeCell ref="AK44:AK46"/>
    <mergeCell ref="AM44:AM46"/>
    <mergeCell ref="AO44:AO46"/>
    <mergeCell ref="AL41:AM41"/>
    <mergeCell ref="AN41:AO41"/>
    <mergeCell ref="A44:B46"/>
    <mergeCell ref="AC44:AC46"/>
    <mergeCell ref="AB163:AC163"/>
    <mergeCell ref="AD163:AE163"/>
    <mergeCell ref="AF163:AG163"/>
    <mergeCell ref="AH163:AI163"/>
    <mergeCell ref="AJ163:AK163"/>
    <mergeCell ref="AL163:AM163"/>
    <mergeCell ref="AN163:AO163"/>
    <mergeCell ref="B148:B150"/>
    <mergeCell ref="AN158:AO158"/>
    <mergeCell ref="X153:Y153"/>
    <mergeCell ref="X154:Y154"/>
    <mergeCell ref="X155:Y155"/>
    <mergeCell ref="AH158:AI158"/>
    <mergeCell ref="Z22:AA22"/>
    <mergeCell ref="AA24:AA26"/>
    <mergeCell ref="Z27:AA27"/>
    <mergeCell ref="Z28:AA28"/>
    <mergeCell ref="Z29:AA29"/>
    <mergeCell ref="Z30:AA30"/>
    <mergeCell ref="AJ158:AK158"/>
    <mergeCell ref="AL158:AM158"/>
    <mergeCell ref="A160:B162"/>
    <mergeCell ref="AL157:AM157"/>
    <mergeCell ref="AN157:AO157"/>
    <mergeCell ref="AO160:AO162"/>
    <mergeCell ref="B146:B147"/>
    <mergeCell ref="AB157:AC157"/>
    <mergeCell ref="AD157:AE157"/>
    <mergeCell ref="AF157:AG157"/>
    <mergeCell ref="AH157:AI157"/>
    <mergeCell ref="AJ157:AK157"/>
    <mergeCell ref="AL156:AM156"/>
    <mergeCell ref="AD156:AE156"/>
    <mergeCell ref="AF156:AG156"/>
    <mergeCell ref="AH156:AI156"/>
    <mergeCell ref="AJ156:AK156"/>
    <mergeCell ref="AN156:AO156"/>
    <mergeCell ref="AB155:AC155"/>
    <mergeCell ref="AD155:AE155"/>
    <mergeCell ref="AF155:AG155"/>
    <mergeCell ref="AH155:AI155"/>
    <mergeCell ref="AJ155:AK155"/>
    <mergeCell ref="AL155:AM155"/>
    <mergeCell ref="AN155:AO155"/>
    <mergeCell ref="P148:Q148"/>
    <mergeCell ref="P149:Q149"/>
    <mergeCell ref="P150:Q150"/>
    <mergeCell ref="P153:Q153"/>
    <mergeCell ref="P154:Q154"/>
    <mergeCell ref="AB152:AC152"/>
    <mergeCell ref="AD152:AE152"/>
    <mergeCell ref="AF152:AG152"/>
    <mergeCell ref="AH152:AI152"/>
    <mergeCell ref="AJ152:AK152"/>
    <mergeCell ref="AL152:AM152"/>
    <mergeCell ref="AN152:AO152"/>
    <mergeCell ref="AB151:AC151"/>
    <mergeCell ref="AD151:AE151"/>
    <mergeCell ref="AF151:AG151"/>
    <mergeCell ref="AH151:AI151"/>
    <mergeCell ref="AJ151:AK151"/>
    <mergeCell ref="AL151:AM151"/>
    <mergeCell ref="AN151:AO151"/>
    <mergeCell ref="R154:S154"/>
    <mergeCell ref="AB147:AC147"/>
    <mergeCell ref="AD147:AE147"/>
    <mergeCell ref="AF147:AG147"/>
    <mergeCell ref="AH147:AI147"/>
    <mergeCell ref="AJ147:AK147"/>
    <mergeCell ref="AL147:AM147"/>
    <mergeCell ref="AN147:AO147"/>
    <mergeCell ref="AB150:AC150"/>
    <mergeCell ref="AD150:AE150"/>
    <mergeCell ref="AF150:AG150"/>
    <mergeCell ref="AH150:AI150"/>
    <mergeCell ref="AJ150:AK150"/>
    <mergeCell ref="AL150:AM150"/>
    <mergeCell ref="AN150:AO150"/>
    <mergeCell ref="AB149:AC149"/>
    <mergeCell ref="AD149:AE149"/>
    <mergeCell ref="AF149:AG149"/>
    <mergeCell ref="AH149:AI149"/>
    <mergeCell ref="AJ149:AK149"/>
    <mergeCell ref="AL149:AM149"/>
    <mergeCell ref="AN149:AO149"/>
    <mergeCell ref="AB148:AC148"/>
    <mergeCell ref="AD148:AE148"/>
    <mergeCell ref="AF148:AG148"/>
    <mergeCell ref="AH148:AI148"/>
    <mergeCell ref="AJ148:AK148"/>
    <mergeCell ref="AL148:AM148"/>
    <mergeCell ref="AN148:AO148"/>
    <mergeCell ref="AB144:AC144"/>
    <mergeCell ref="AD144:AE144"/>
    <mergeCell ref="AF144:AG144"/>
    <mergeCell ref="AH144:AI144"/>
    <mergeCell ref="AJ144:AK144"/>
    <mergeCell ref="AL144:AM144"/>
    <mergeCell ref="AN144:AO144"/>
    <mergeCell ref="AB142:AC142"/>
    <mergeCell ref="AD142:AE142"/>
    <mergeCell ref="AF142:AG142"/>
    <mergeCell ref="AH142:AI142"/>
    <mergeCell ref="AJ142:AK142"/>
    <mergeCell ref="AL142:AM142"/>
    <mergeCell ref="AN142:AO142"/>
    <mergeCell ref="AB146:AC146"/>
    <mergeCell ref="AD146:AE146"/>
    <mergeCell ref="AF146:AG146"/>
    <mergeCell ref="AH146:AI146"/>
    <mergeCell ref="AJ146:AK146"/>
    <mergeCell ref="AL146:AM146"/>
    <mergeCell ref="AN146:AO146"/>
    <mergeCell ref="AB145:AC145"/>
    <mergeCell ref="AD145:AE145"/>
    <mergeCell ref="AF145:AG145"/>
    <mergeCell ref="AH145:AI145"/>
    <mergeCell ref="AJ145:AK145"/>
    <mergeCell ref="AL145:AM145"/>
    <mergeCell ref="AN145:AO145"/>
    <mergeCell ref="AL135:AM135"/>
    <mergeCell ref="AN135:AO135"/>
    <mergeCell ref="AB136:AC136"/>
    <mergeCell ref="AD136:AE136"/>
    <mergeCell ref="AF136:AG136"/>
    <mergeCell ref="AH136:AI136"/>
    <mergeCell ref="AJ136:AK136"/>
    <mergeCell ref="AL134:AM134"/>
    <mergeCell ref="AN134:AO134"/>
    <mergeCell ref="AB135:AC135"/>
    <mergeCell ref="AD135:AE135"/>
    <mergeCell ref="AF135:AG135"/>
    <mergeCell ref="AH135:AI135"/>
    <mergeCell ref="AJ135:AK135"/>
    <mergeCell ref="AL137:AM137"/>
    <mergeCell ref="AN137:AO137"/>
    <mergeCell ref="AM139:AM141"/>
    <mergeCell ref="AO139:AO141"/>
    <mergeCell ref="AL136:AM136"/>
    <mergeCell ref="AN136:AO136"/>
    <mergeCell ref="AB137:AC137"/>
    <mergeCell ref="AD137:AE137"/>
    <mergeCell ref="AF137:AG137"/>
    <mergeCell ref="AH137:AI137"/>
    <mergeCell ref="AJ137:AK137"/>
    <mergeCell ref="AB132:AC132"/>
    <mergeCell ref="AD132:AE132"/>
    <mergeCell ref="AF132:AG132"/>
    <mergeCell ref="AH132:AI132"/>
    <mergeCell ref="AJ132:AK132"/>
    <mergeCell ref="AL130:AM130"/>
    <mergeCell ref="AN130:AO130"/>
    <mergeCell ref="AB131:AC131"/>
    <mergeCell ref="AD131:AE131"/>
    <mergeCell ref="AF131:AG131"/>
    <mergeCell ref="AH131:AI131"/>
    <mergeCell ref="AJ131:AK131"/>
    <mergeCell ref="AL133:AM133"/>
    <mergeCell ref="AN133:AO133"/>
    <mergeCell ref="AB134:AC134"/>
    <mergeCell ref="AD134:AE134"/>
    <mergeCell ref="AF134:AG134"/>
    <mergeCell ref="AH134:AI134"/>
    <mergeCell ref="AJ134:AK134"/>
    <mergeCell ref="AL132:AM132"/>
    <mergeCell ref="AN132:AO132"/>
    <mergeCell ref="AB133:AC133"/>
    <mergeCell ref="AD133:AE133"/>
    <mergeCell ref="AF133:AG133"/>
    <mergeCell ref="AH133:AI133"/>
    <mergeCell ref="AJ133:AK133"/>
    <mergeCell ref="AL129:AM129"/>
    <mergeCell ref="AL127:AM127"/>
    <mergeCell ref="AB129:AC129"/>
    <mergeCell ref="AD129:AE129"/>
    <mergeCell ref="AF129:AG129"/>
    <mergeCell ref="AH129:AI129"/>
    <mergeCell ref="AJ129:AK129"/>
    <mergeCell ref="AD123:AE123"/>
    <mergeCell ref="AF123:AG123"/>
    <mergeCell ref="AH123:AI123"/>
    <mergeCell ref="AJ123:AK123"/>
    <mergeCell ref="AL123:AM123"/>
    <mergeCell ref="T123:U123"/>
    <mergeCell ref="U124:U126"/>
    <mergeCell ref="T127:U127"/>
    <mergeCell ref="T129:U129"/>
    <mergeCell ref="AN131:AO131"/>
    <mergeCell ref="X130:Y130"/>
    <mergeCell ref="X131:Y131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J118:AK118"/>
    <mergeCell ref="AL118:AM118"/>
    <mergeCell ref="AN118:AO118"/>
    <mergeCell ref="AK119:AK121"/>
    <mergeCell ref="AM119:AM121"/>
    <mergeCell ref="AO119:AO121"/>
    <mergeCell ref="AF118:AG118"/>
    <mergeCell ref="AB127:AC127"/>
    <mergeCell ref="AD127:AE127"/>
    <mergeCell ref="AF127:AG127"/>
    <mergeCell ref="AH127:AI127"/>
    <mergeCell ref="AD117:AE117"/>
    <mergeCell ref="AF117:AG117"/>
    <mergeCell ref="AH117:AI117"/>
    <mergeCell ref="AJ127:AK127"/>
    <mergeCell ref="AN127:AO127"/>
    <mergeCell ref="B117:B118"/>
    <mergeCell ref="AB118:AC118"/>
    <mergeCell ref="AD118:AE118"/>
    <mergeCell ref="Z117:AA117"/>
    <mergeCell ref="Z118:AA118"/>
    <mergeCell ref="X117:Y117"/>
    <mergeCell ref="X118:Y118"/>
    <mergeCell ref="AB117:AC117"/>
    <mergeCell ref="V118:W118"/>
    <mergeCell ref="AC119:AC121"/>
    <mergeCell ref="AE119:AE121"/>
    <mergeCell ref="AG119:AG121"/>
    <mergeCell ref="AI119:AI121"/>
    <mergeCell ref="R122:S122"/>
    <mergeCell ref="R123:S123"/>
    <mergeCell ref="R127:S127"/>
    <mergeCell ref="AB107:AC107"/>
    <mergeCell ref="AD107:AE107"/>
    <mergeCell ref="AF107:AG107"/>
    <mergeCell ref="AH107:AI107"/>
    <mergeCell ref="AJ107:AK107"/>
    <mergeCell ref="AB106:AC106"/>
    <mergeCell ref="AD106:AE106"/>
    <mergeCell ref="AF106:AG106"/>
    <mergeCell ref="AH106:AI106"/>
    <mergeCell ref="AJ106:AK106"/>
    <mergeCell ref="AJ104:AK104"/>
    <mergeCell ref="AL104:AM104"/>
    <mergeCell ref="AN104:AO104"/>
    <mergeCell ref="AC101:AC103"/>
    <mergeCell ref="AE101:AE103"/>
    <mergeCell ref="AF105:AG105"/>
    <mergeCell ref="AB104:AC104"/>
    <mergeCell ref="AD104:AE104"/>
    <mergeCell ref="AH105:AI105"/>
    <mergeCell ref="AJ105:AK105"/>
    <mergeCell ref="AL105:AM105"/>
    <mergeCell ref="AN105:AO105"/>
    <mergeCell ref="AL106:AM106"/>
    <mergeCell ref="AN106:AO106"/>
    <mergeCell ref="AL107:AM107"/>
    <mergeCell ref="AN107:AO107"/>
    <mergeCell ref="AM101:AM103"/>
    <mergeCell ref="AO101:AO103"/>
    <mergeCell ref="AF104:AG104"/>
    <mergeCell ref="AH104:AI104"/>
    <mergeCell ref="AK101:AK103"/>
    <mergeCell ref="AB105:AC105"/>
    <mergeCell ref="AH99:AI99"/>
    <mergeCell ref="AJ99:AK99"/>
    <mergeCell ref="AL97:AM97"/>
    <mergeCell ref="AN97:AO97"/>
    <mergeCell ref="AL99:AM99"/>
    <mergeCell ref="AN99:AO99"/>
    <mergeCell ref="AG101:AG103"/>
    <mergeCell ref="AI101:AI103"/>
    <mergeCell ref="AL100:AM100"/>
    <mergeCell ref="AN100:AO100"/>
    <mergeCell ref="AJ100:AK100"/>
    <mergeCell ref="AJ94:AK94"/>
    <mergeCell ref="AL94:AM94"/>
    <mergeCell ref="AJ96:AK96"/>
    <mergeCell ref="AL96:AM96"/>
    <mergeCell ref="AN96:AO96"/>
    <mergeCell ref="AN92:AO92"/>
    <mergeCell ref="AJ97:AK97"/>
    <mergeCell ref="AB93:AC93"/>
    <mergeCell ref="AD93:AE93"/>
    <mergeCell ref="AF93:AG93"/>
    <mergeCell ref="AH93:AI93"/>
    <mergeCell ref="AJ93:AK93"/>
    <mergeCell ref="AL93:AM93"/>
    <mergeCell ref="AB92:AC92"/>
    <mergeCell ref="AD92:AE92"/>
    <mergeCell ref="AF92:AG92"/>
    <mergeCell ref="AH92:AI92"/>
    <mergeCell ref="AJ92:AK92"/>
    <mergeCell ref="AL92:AM92"/>
    <mergeCell ref="AN93:AO93"/>
    <mergeCell ref="AN95:AO95"/>
    <mergeCell ref="AJ79:AK79"/>
    <mergeCell ref="AL79:AM79"/>
    <mergeCell ref="AL83:AM83"/>
    <mergeCell ref="AN83:AO83"/>
    <mergeCell ref="AN94:AO94"/>
    <mergeCell ref="AB95:AC95"/>
    <mergeCell ref="AD95:AE95"/>
    <mergeCell ref="AF95:AG95"/>
    <mergeCell ref="AH95:AI95"/>
    <mergeCell ref="AJ95:AK95"/>
    <mergeCell ref="AL95:AM95"/>
    <mergeCell ref="AB84:AC84"/>
    <mergeCell ref="AD84:AE84"/>
    <mergeCell ref="AF84:AG84"/>
    <mergeCell ref="AH84:AI84"/>
    <mergeCell ref="AJ84:AK84"/>
    <mergeCell ref="AL84:AM84"/>
    <mergeCell ref="AJ91:AK91"/>
    <mergeCell ref="AL91:AM91"/>
    <mergeCell ref="AN89:AO89"/>
    <mergeCell ref="AB90:AC90"/>
    <mergeCell ref="AD90:AE90"/>
    <mergeCell ref="AF90:AG90"/>
    <mergeCell ref="AH90:AI90"/>
    <mergeCell ref="AJ90:AK90"/>
    <mergeCell ref="AL90:AM90"/>
    <mergeCell ref="AN88:AO88"/>
    <mergeCell ref="AB89:AC89"/>
    <mergeCell ref="AD89:AE89"/>
    <mergeCell ref="AF89:AG89"/>
    <mergeCell ref="AH89:AI89"/>
    <mergeCell ref="AJ89:AK89"/>
    <mergeCell ref="AL89:AM89"/>
    <mergeCell ref="AB88:AC88"/>
    <mergeCell ref="AD88:AE88"/>
    <mergeCell ref="AC85:AC87"/>
    <mergeCell ref="AE85:AE87"/>
    <mergeCell ref="AG85:AG87"/>
    <mergeCell ref="AI85:AI87"/>
    <mergeCell ref="AK85:AK87"/>
    <mergeCell ref="AF83:AG83"/>
    <mergeCell ref="AH83:AI83"/>
    <mergeCell ref="AJ83:AK83"/>
    <mergeCell ref="AN74:AO74"/>
    <mergeCell ref="AB75:AC75"/>
    <mergeCell ref="AD75:AE75"/>
    <mergeCell ref="AF75:AG75"/>
    <mergeCell ref="AH75:AI75"/>
    <mergeCell ref="AJ75:AK75"/>
    <mergeCell ref="AL75:AM75"/>
    <mergeCell ref="AN73:AO73"/>
    <mergeCell ref="B74:B75"/>
    <mergeCell ref="AB74:AC74"/>
    <mergeCell ref="AD74:AE74"/>
    <mergeCell ref="AF74:AG74"/>
    <mergeCell ref="AH74:AI74"/>
    <mergeCell ref="AL74:AM74"/>
    <mergeCell ref="AB73:AC73"/>
    <mergeCell ref="AD73:AE73"/>
    <mergeCell ref="AF73:AG73"/>
    <mergeCell ref="AH73:AI73"/>
    <mergeCell ref="AJ73:AK73"/>
    <mergeCell ref="AL73:AM73"/>
    <mergeCell ref="X73:Y73"/>
    <mergeCell ref="X74:Y74"/>
    <mergeCell ref="X75:Y75"/>
    <mergeCell ref="M85:M87"/>
    <mergeCell ref="B69:B70"/>
    <mergeCell ref="AB69:AC69"/>
    <mergeCell ref="AD69:AE69"/>
    <mergeCell ref="AF69:AG69"/>
    <mergeCell ref="AH69:AI69"/>
    <mergeCell ref="AL69:AM69"/>
    <mergeCell ref="X70:Y70"/>
    <mergeCell ref="AC66:AC68"/>
    <mergeCell ref="AE66:AE68"/>
    <mergeCell ref="AG66:AG68"/>
    <mergeCell ref="AI66:AI68"/>
    <mergeCell ref="AK66:AK68"/>
    <mergeCell ref="AM66:AM68"/>
    <mergeCell ref="AO66:AO68"/>
    <mergeCell ref="U66:U68"/>
    <mergeCell ref="T69:U69"/>
    <mergeCell ref="T70:U70"/>
    <mergeCell ref="W66:W68"/>
    <mergeCell ref="V69:W69"/>
    <mergeCell ref="V70:W70"/>
    <mergeCell ref="AN70:AO70"/>
    <mergeCell ref="AB70:AC70"/>
    <mergeCell ref="AD70:AE70"/>
    <mergeCell ref="AF70:AG70"/>
    <mergeCell ref="AH70:AI70"/>
    <mergeCell ref="AJ70:AK70"/>
    <mergeCell ref="AL70:AM70"/>
    <mergeCell ref="E66:E68"/>
    <mergeCell ref="A63:A65"/>
    <mergeCell ref="AB63:AC63"/>
    <mergeCell ref="AD63:AE63"/>
    <mergeCell ref="AF63:AG63"/>
    <mergeCell ref="AH63:AI63"/>
    <mergeCell ref="AJ63:AK63"/>
    <mergeCell ref="Z65:AA65"/>
    <mergeCell ref="AC60:AC62"/>
    <mergeCell ref="AE60:AE62"/>
    <mergeCell ref="AG60:AG62"/>
    <mergeCell ref="AI60:AI62"/>
    <mergeCell ref="AK60:AK62"/>
    <mergeCell ref="AM60:AM62"/>
    <mergeCell ref="AO60:AO62"/>
    <mergeCell ref="U60:U62"/>
    <mergeCell ref="T63:U63"/>
    <mergeCell ref="T64:U64"/>
    <mergeCell ref="T65:U65"/>
    <mergeCell ref="AB65:AC65"/>
    <mergeCell ref="AD65:AE65"/>
    <mergeCell ref="AF65:AG65"/>
    <mergeCell ref="AH65:AI65"/>
    <mergeCell ref="AJ65:AK65"/>
    <mergeCell ref="AL65:AM65"/>
    <mergeCell ref="AN65:AO65"/>
    <mergeCell ref="V63:W63"/>
    <mergeCell ref="V64:W64"/>
    <mergeCell ref="V65:W65"/>
    <mergeCell ref="AL63:AM63"/>
    <mergeCell ref="AN63:AO63"/>
    <mergeCell ref="AL64:AM64"/>
    <mergeCell ref="AN64:AO64"/>
    <mergeCell ref="B54:B55"/>
    <mergeCell ref="AB54:AC54"/>
    <mergeCell ref="AD54:AE54"/>
    <mergeCell ref="AF54:AG54"/>
    <mergeCell ref="AH54:AI54"/>
    <mergeCell ref="AJ54:AK54"/>
    <mergeCell ref="AB53:AC53"/>
    <mergeCell ref="AD53:AE53"/>
    <mergeCell ref="AF53:AG53"/>
    <mergeCell ref="AH53:AI53"/>
    <mergeCell ref="AJ53:AK53"/>
    <mergeCell ref="AL53:AM53"/>
    <mergeCell ref="AJ52:AK52"/>
    <mergeCell ref="AL52:AM52"/>
    <mergeCell ref="AN52:AO52"/>
    <mergeCell ref="AB58:AC58"/>
    <mergeCell ref="AD58:AE58"/>
    <mergeCell ref="AF58:AG58"/>
    <mergeCell ref="AH58:AI58"/>
    <mergeCell ref="AJ58:AK58"/>
    <mergeCell ref="AL58:AM58"/>
    <mergeCell ref="AN58:AO58"/>
    <mergeCell ref="AN54:AO54"/>
    <mergeCell ref="AB55:AC55"/>
    <mergeCell ref="AD55:AE55"/>
    <mergeCell ref="AF55:AG55"/>
    <mergeCell ref="AH55:AI55"/>
    <mergeCell ref="AJ55:AK55"/>
    <mergeCell ref="AN55:AO55"/>
    <mergeCell ref="V53:W53"/>
    <mergeCell ref="V54:W54"/>
    <mergeCell ref="V55:W55"/>
    <mergeCell ref="B52:B53"/>
    <mergeCell ref="AB52:AC52"/>
    <mergeCell ref="AD52:AE52"/>
    <mergeCell ref="AF52:AG52"/>
    <mergeCell ref="AH52:AI52"/>
    <mergeCell ref="AL50:AM50"/>
    <mergeCell ref="AN50:AO50"/>
    <mergeCell ref="AB51:AC51"/>
    <mergeCell ref="AD51:AE51"/>
    <mergeCell ref="AF51:AG51"/>
    <mergeCell ref="AH51:AI51"/>
    <mergeCell ref="AJ51:AK51"/>
    <mergeCell ref="AN53:AO53"/>
    <mergeCell ref="T49:U49"/>
    <mergeCell ref="T51:U51"/>
    <mergeCell ref="T52:U52"/>
    <mergeCell ref="T53:U53"/>
    <mergeCell ref="R50:S50"/>
    <mergeCell ref="R51:S51"/>
    <mergeCell ref="R52:S52"/>
    <mergeCell ref="X53:Y53"/>
    <mergeCell ref="P49:Q49"/>
    <mergeCell ref="P50:Q50"/>
    <mergeCell ref="P52:Q52"/>
    <mergeCell ref="P51:Q51"/>
    <mergeCell ref="Z49:AA49"/>
    <mergeCell ref="Z50:AA50"/>
    <mergeCell ref="Z51:AA51"/>
    <mergeCell ref="Z52:AA52"/>
    <mergeCell ref="AN47:AO47"/>
    <mergeCell ref="B47:B48"/>
    <mergeCell ref="AB47:AC47"/>
    <mergeCell ref="AD47:AE47"/>
    <mergeCell ref="AF47:AG47"/>
    <mergeCell ref="AH47:AI47"/>
    <mergeCell ref="AB48:AC48"/>
    <mergeCell ref="AD48:AE48"/>
    <mergeCell ref="AF48:AG48"/>
    <mergeCell ref="AH48:AI48"/>
    <mergeCell ref="T47:U47"/>
    <mergeCell ref="T48:U48"/>
    <mergeCell ref="AJ50:AK50"/>
    <mergeCell ref="B49:B50"/>
    <mergeCell ref="AB49:AC49"/>
    <mergeCell ref="AD49:AE49"/>
    <mergeCell ref="AF49:AG49"/>
    <mergeCell ref="AH49:AI49"/>
    <mergeCell ref="AJ49:AK49"/>
    <mergeCell ref="X50:Y50"/>
    <mergeCell ref="T50:U50"/>
    <mergeCell ref="X49:Y49"/>
    <mergeCell ref="X47:Y47"/>
    <mergeCell ref="X48:Y48"/>
    <mergeCell ref="AL49:AM49"/>
    <mergeCell ref="AN49:AO49"/>
    <mergeCell ref="AB50:AC50"/>
    <mergeCell ref="AD50:AE50"/>
    <mergeCell ref="AF50:AG50"/>
    <mergeCell ref="AH50:AI50"/>
    <mergeCell ref="AN48:AO48"/>
    <mergeCell ref="P47:Q47"/>
    <mergeCell ref="AE44:AE46"/>
    <mergeCell ref="AG44:AG46"/>
    <mergeCell ref="AI44:AI46"/>
    <mergeCell ref="AB41:AC41"/>
    <mergeCell ref="AD41:AE41"/>
    <mergeCell ref="AF41:AG41"/>
    <mergeCell ref="AH41:AI41"/>
    <mergeCell ref="AJ41:AK41"/>
    <mergeCell ref="T42:U42"/>
    <mergeCell ref="U44:U46"/>
    <mergeCell ref="R42:S42"/>
    <mergeCell ref="AH42:AI42"/>
    <mergeCell ref="AJ42:AK42"/>
    <mergeCell ref="AL42:AM42"/>
    <mergeCell ref="P42:Q42"/>
    <mergeCell ref="AJ48:AK48"/>
    <mergeCell ref="AL48:AM48"/>
    <mergeCell ref="AJ47:AK47"/>
    <mergeCell ref="AL47:AM47"/>
    <mergeCell ref="P41:Q41"/>
    <mergeCell ref="P48:Q48"/>
    <mergeCell ref="X41:Y41"/>
    <mergeCell ref="X42:Y42"/>
    <mergeCell ref="Y44:Y46"/>
    <mergeCell ref="Z47:AA47"/>
    <mergeCell ref="Z48:AA48"/>
    <mergeCell ref="AF40:AG40"/>
    <mergeCell ref="AH40:AI40"/>
    <mergeCell ref="AJ40:AK40"/>
    <mergeCell ref="AN38:AO38"/>
    <mergeCell ref="B39:B41"/>
    <mergeCell ref="AB39:AC39"/>
    <mergeCell ref="AD39:AE39"/>
    <mergeCell ref="AF39:AG39"/>
    <mergeCell ref="AH39:AI39"/>
    <mergeCell ref="AJ39:AK39"/>
    <mergeCell ref="AB38:AC38"/>
    <mergeCell ref="AD38:AE38"/>
    <mergeCell ref="AF38:AG38"/>
    <mergeCell ref="AH38:AI38"/>
    <mergeCell ref="AJ38:AK38"/>
    <mergeCell ref="AL38:AM38"/>
    <mergeCell ref="T39:U39"/>
    <mergeCell ref="T40:U40"/>
    <mergeCell ref="T41:U41"/>
    <mergeCell ref="P38:Q38"/>
    <mergeCell ref="Z38:AA38"/>
    <mergeCell ref="Z39:AA39"/>
    <mergeCell ref="Z40:AA40"/>
    <mergeCell ref="Z41:AA41"/>
    <mergeCell ref="N40:O40"/>
    <mergeCell ref="N41:O41"/>
    <mergeCell ref="P39:Q39"/>
    <mergeCell ref="P40:Q40"/>
    <mergeCell ref="L39:M39"/>
    <mergeCell ref="L40:M40"/>
    <mergeCell ref="L41:M41"/>
    <mergeCell ref="D40:E40"/>
    <mergeCell ref="AJ37:AK37"/>
    <mergeCell ref="AL37:AM37"/>
    <mergeCell ref="AN37:AO37"/>
    <mergeCell ref="AL36:AM36"/>
    <mergeCell ref="AN36:AO36"/>
    <mergeCell ref="B37:B38"/>
    <mergeCell ref="AB37:AC37"/>
    <mergeCell ref="AD37:AE37"/>
    <mergeCell ref="AF37:AG37"/>
    <mergeCell ref="AH37:AI37"/>
    <mergeCell ref="AL35:AM35"/>
    <mergeCell ref="AN35:AO35"/>
    <mergeCell ref="AB36:AC36"/>
    <mergeCell ref="AD36:AE36"/>
    <mergeCell ref="AF36:AG36"/>
    <mergeCell ref="AH36:AI36"/>
    <mergeCell ref="AJ36:AK36"/>
    <mergeCell ref="T37:U37"/>
    <mergeCell ref="T38:U38"/>
    <mergeCell ref="P37:Q37"/>
    <mergeCell ref="Z37:AA37"/>
    <mergeCell ref="AB35:AC35"/>
    <mergeCell ref="AD35:AE35"/>
    <mergeCell ref="P35:Q35"/>
    <mergeCell ref="P36:Q36"/>
    <mergeCell ref="L37:M37"/>
    <mergeCell ref="L38:M38"/>
    <mergeCell ref="AB30:AC30"/>
    <mergeCell ref="AD30:AE30"/>
    <mergeCell ref="AF30:AG30"/>
    <mergeCell ref="AH30:AI30"/>
    <mergeCell ref="AJ30:AK30"/>
    <mergeCell ref="AL30:AM30"/>
    <mergeCell ref="AN30:AO30"/>
    <mergeCell ref="L30:M30"/>
    <mergeCell ref="L31:M31"/>
    <mergeCell ref="L32:M32"/>
    <mergeCell ref="L33:M33"/>
    <mergeCell ref="L34:M34"/>
    <mergeCell ref="L35:M35"/>
    <mergeCell ref="L36:M36"/>
    <mergeCell ref="B31:B33"/>
    <mergeCell ref="AB31:AC31"/>
    <mergeCell ref="AD31:AE31"/>
    <mergeCell ref="AF31:AG31"/>
    <mergeCell ref="AH31:AI31"/>
    <mergeCell ref="AJ31:AK31"/>
    <mergeCell ref="AL31:AM31"/>
    <mergeCell ref="AL34:AM34"/>
    <mergeCell ref="AN34:AO34"/>
    <mergeCell ref="P34:Q34"/>
    <mergeCell ref="P32:Q32"/>
    <mergeCell ref="P33:Q33"/>
    <mergeCell ref="AN32:AO32"/>
    <mergeCell ref="AB33:AC33"/>
    <mergeCell ref="AD33:AE33"/>
    <mergeCell ref="AF33:AG33"/>
    <mergeCell ref="AH33:AI33"/>
    <mergeCell ref="AJ33:AK33"/>
    <mergeCell ref="AL33:AM33"/>
    <mergeCell ref="AN31:AO31"/>
    <mergeCell ref="AH32:AI32"/>
    <mergeCell ref="AJ32:AK32"/>
    <mergeCell ref="AL32:AM32"/>
    <mergeCell ref="AF35:AG35"/>
    <mergeCell ref="AH35:AI35"/>
    <mergeCell ref="AJ35:AK35"/>
    <mergeCell ref="AN33:AO33"/>
    <mergeCell ref="B34:B36"/>
    <mergeCell ref="AB34:AC34"/>
    <mergeCell ref="AD34:AE34"/>
    <mergeCell ref="AF34:AG34"/>
    <mergeCell ref="AH34:AI34"/>
    <mergeCell ref="AJ34:AK34"/>
    <mergeCell ref="T34:U34"/>
    <mergeCell ref="T35:U35"/>
    <mergeCell ref="T36:U36"/>
    <mergeCell ref="AJ28:AK28"/>
    <mergeCell ref="AL28:AM28"/>
    <mergeCell ref="AN28:AO28"/>
    <mergeCell ref="AJ27:AK27"/>
    <mergeCell ref="AL27:AM27"/>
    <mergeCell ref="AN27:AO27"/>
    <mergeCell ref="B27:B29"/>
    <mergeCell ref="AB27:AC27"/>
    <mergeCell ref="AD27:AE27"/>
    <mergeCell ref="AF27:AG27"/>
    <mergeCell ref="AH27:AI27"/>
    <mergeCell ref="AB28:AC28"/>
    <mergeCell ref="AD28:AE28"/>
    <mergeCell ref="AF28:AG28"/>
    <mergeCell ref="AH28:AI28"/>
    <mergeCell ref="AB29:AC29"/>
    <mergeCell ref="T27:U27"/>
    <mergeCell ref="T28:U28"/>
    <mergeCell ref="T29:U29"/>
    <mergeCell ref="V27:W27"/>
    <mergeCell ref="V28:W28"/>
    <mergeCell ref="V29:W29"/>
    <mergeCell ref="L27:M27"/>
    <mergeCell ref="L28:M28"/>
    <mergeCell ref="L29:M29"/>
    <mergeCell ref="AD29:AE29"/>
    <mergeCell ref="AF29:AG29"/>
    <mergeCell ref="AH29:AI29"/>
    <mergeCell ref="AJ29:AK29"/>
    <mergeCell ref="AL29:AM29"/>
    <mergeCell ref="AN29:AO29"/>
    <mergeCell ref="N27:O27"/>
    <mergeCell ref="AK24:AK26"/>
    <mergeCell ref="AM24:AM26"/>
    <mergeCell ref="AO24:AO26"/>
    <mergeCell ref="AL22:AM22"/>
    <mergeCell ref="AN22:AO22"/>
    <mergeCell ref="A24:B26"/>
    <mergeCell ref="AC24:AC26"/>
    <mergeCell ref="AE24:AE26"/>
    <mergeCell ref="AG24:AG26"/>
    <mergeCell ref="AI24:AI26"/>
    <mergeCell ref="AL21:AM21"/>
    <mergeCell ref="AN21:AO21"/>
    <mergeCell ref="AB22:AC22"/>
    <mergeCell ref="AD22:AE22"/>
    <mergeCell ref="AF22:AG22"/>
    <mergeCell ref="AH22:AI22"/>
    <mergeCell ref="AJ22:AK22"/>
    <mergeCell ref="T23:U23"/>
    <mergeCell ref="U24:U26"/>
    <mergeCell ref="R22:S22"/>
    <mergeCell ref="R23:S23"/>
    <mergeCell ref="AN23:AO23"/>
    <mergeCell ref="X22:Y22"/>
    <mergeCell ref="X23:Y23"/>
    <mergeCell ref="L23:M23"/>
    <mergeCell ref="M24:M26"/>
    <mergeCell ref="N21:O21"/>
    <mergeCell ref="N22:O22"/>
    <mergeCell ref="N23:O23"/>
    <mergeCell ref="O24:O26"/>
    <mergeCell ref="H21:I21"/>
    <mergeCell ref="H22:I22"/>
    <mergeCell ref="AN15:AO15"/>
    <mergeCell ref="B16:B17"/>
    <mergeCell ref="AB16:AC16"/>
    <mergeCell ref="AD16:AE16"/>
    <mergeCell ref="AF16:AG16"/>
    <mergeCell ref="AH16:AI16"/>
    <mergeCell ref="AJ16:AK16"/>
    <mergeCell ref="AN20:AO20"/>
    <mergeCell ref="B21:B22"/>
    <mergeCell ref="AB21:AC21"/>
    <mergeCell ref="AD21:AE21"/>
    <mergeCell ref="AF21:AG21"/>
    <mergeCell ref="AH21:AI21"/>
    <mergeCell ref="AJ21:AK21"/>
    <mergeCell ref="AB20:AC20"/>
    <mergeCell ref="AD20:AE20"/>
    <mergeCell ref="AF20:AG20"/>
    <mergeCell ref="AH20:AI20"/>
    <mergeCell ref="AJ20:AK20"/>
    <mergeCell ref="AL20:AM20"/>
    <mergeCell ref="AJ19:AK19"/>
    <mergeCell ref="AL19:AM19"/>
    <mergeCell ref="AN19:AO19"/>
    <mergeCell ref="B19:B20"/>
    <mergeCell ref="AB19:AC19"/>
    <mergeCell ref="L21:M21"/>
    <mergeCell ref="L22:M22"/>
    <mergeCell ref="T20:U20"/>
    <mergeCell ref="T21:U21"/>
    <mergeCell ref="T22:U22"/>
    <mergeCell ref="R20:S20"/>
    <mergeCell ref="R21:S21"/>
    <mergeCell ref="AL11:AM11"/>
    <mergeCell ref="AN11:AO11"/>
    <mergeCell ref="B13:B14"/>
    <mergeCell ref="AB13:AC13"/>
    <mergeCell ref="AD13:AE13"/>
    <mergeCell ref="AF13:AG13"/>
    <mergeCell ref="AH13:AI13"/>
    <mergeCell ref="AL10:AM10"/>
    <mergeCell ref="AN10:AO10"/>
    <mergeCell ref="AB11:AC11"/>
    <mergeCell ref="AD11:AE11"/>
    <mergeCell ref="AF11:AG11"/>
    <mergeCell ref="AH11:AI11"/>
    <mergeCell ref="AJ11:AK11"/>
    <mergeCell ref="AN14:AO14"/>
    <mergeCell ref="AB15:AC15"/>
    <mergeCell ref="AD15:AE15"/>
    <mergeCell ref="AF15:AG15"/>
    <mergeCell ref="AH15:AI15"/>
    <mergeCell ref="AJ15:AK15"/>
    <mergeCell ref="AL15:AM15"/>
    <mergeCell ref="AB14:AC14"/>
    <mergeCell ref="AD14:AE14"/>
    <mergeCell ref="AF14:AG14"/>
    <mergeCell ref="AH14:AI14"/>
    <mergeCell ref="AJ14:AK14"/>
    <mergeCell ref="AL14:AM14"/>
    <mergeCell ref="AJ13:AK13"/>
    <mergeCell ref="AL13:AM13"/>
    <mergeCell ref="AN13:AO13"/>
    <mergeCell ref="Z10:AA10"/>
    <mergeCell ref="X14:Y14"/>
    <mergeCell ref="B6:B7"/>
    <mergeCell ref="AB6:AC6"/>
    <mergeCell ref="AD6:AE6"/>
    <mergeCell ref="AF6:AG6"/>
    <mergeCell ref="AH6:AI6"/>
    <mergeCell ref="AB5:AC5"/>
    <mergeCell ref="AD5:AE5"/>
    <mergeCell ref="AF5:AG5"/>
    <mergeCell ref="AH5:AI5"/>
    <mergeCell ref="AJ5:AK5"/>
    <mergeCell ref="AN7:AO7"/>
    <mergeCell ref="B8:B10"/>
    <mergeCell ref="AB8:AC8"/>
    <mergeCell ref="AD8:AE8"/>
    <mergeCell ref="AF8:AG8"/>
    <mergeCell ref="AH8:AI8"/>
    <mergeCell ref="AJ8:AK8"/>
    <mergeCell ref="AB7:AC7"/>
    <mergeCell ref="AD7:AE7"/>
    <mergeCell ref="AF7:AG7"/>
    <mergeCell ref="AH7:AI7"/>
    <mergeCell ref="AJ7:AK7"/>
    <mergeCell ref="AL7:AM7"/>
    <mergeCell ref="AJ6:AK6"/>
    <mergeCell ref="AL6:AM6"/>
    <mergeCell ref="AN6:AO6"/>
    <mergeCell ref="AL9:AM9"/>
    <mergeCell ref="AN9:AO9"/>
    <mergeCell ref="AB10:AC10"/>
    <mergeCell ref="AD10:AE10"/>
    <mergeCell ref="AF10:AG10"/>
    <mergeCell ref="AH10:AI10"/>
    <mergeCell ref="AN4:AO4"/>
    <mergeCell ref="AB4:AC4"/>
    <mergeCell ref="AD4:AE4"/>
    <mergeCell ref="AF4:AG4"/>
    <mergeCell ref="AH4:AI4"/>
    <mergeCell ref="AJ4:AK4"/>
    <mergeCell ref="AL4:AM4"/>
    <mergeCell ref="AB82:AC82"/>
    <mergeCell ref="AD82:AE82"/>
    <mergeCell ref="AF82:AG82"/>
    <mergeCell ref="AH82:AI82"/>
    <mergeCell ref="AJ69:AK69"/>
    <mergeCell ref="AJ74:AK74"/>
    <mergeCell ref="Z75:AA75"/>
    <mergeCell ref="Z76:AA76"/>
    <mergeCell ref="AL82:AM82"/>
    <mergeCell ref="Z81:AA81"/>
    <mergeCell ref="Z82:AA82"/>
    <mergeCell ref="AL78:AM78"/>
    <mergeCell ref="AD72:AE72"/>
    <mergeCell ref="Z70:AA70"/>
    <mergeCell ref="AN82:AO82"/>
    <mergeCell ref="AL5:AM5"/>
    <mergeCell ref="AN5:AO5"/>
    <mergeCell ref="AJ10:AK10"/>
    <mergeCell ref="AL8:AM8"/>
    <mergeCell ref="AN8:AO8"/>
    <mergeCell ref="AB9:AC9"/>
    <mergeCell ref="AD9:AE9"/>
    <mergeCell ref="AF9:AG9"/>
    <mergeCell ref="AH9:AI9"/>
    <mergeCell ref="AJ9:AK9"/>
    <mergeCell ref="B88:B89"/>
    <mergeCell ref="B91:B92"/>
    <mergeCell ref="B98:B100"/>
    <mergeCell ref="AB100:AC100"/>
    <mergeCell ref="Z91:AA91"/>
    <mergeCell ref="Z92:AA92"/>
    <mergeCell ref="Z93:AA93"/>
    <mergeCell ref="AF100:AG100"/>
    <mergeCell ref="AB99:AC99"/>
    <mergeCell ref="AD99:AE99"/>
    <mergeCell ref="AD100:AE100"/>
    <mergeCell ref="AH100:AI100"/>
    <mergeCell ref="AF88:AG88"/>
    <mergeCell ref="AH88:AI88"/>
    <mergeCell ref="AB94:AC94"/>
    <mergeCell ref="AD94:AE94"/>
    <mergeCell ref="AF94:AG94"/>
    <mergeCell ref="AH94:AI94"/>
    <mergeCell ref="AB97:AC97"/>
    <mergeCell ref="AD97:AE97"/>
    <mergeCell ref="AF97:AG97"/>
    <mergeCell ref="AH97:AI97"/>
    <mergeCell ref="Z99:AA99"/>
    <mergeCell ref="Z100:AA100"/>
    <mergeCell ref="X93:Y93"/>
    <mergeCell ref="X94:Y94"/>
    <mergeCell ref="X95:Y95"/>
    <mergeCell ref="R91:S91"/>
    <mergeCell ref="R92:S92"/>
    <mergeCell ref="R93:S93"/>
    <mergeCell ref="R94:S94"/>
    <mergeCell ref="AF99:AG99"/>
    <mergeCell ref="AJ112:AK112"/>
    <mergeCell ref="AL112:AM112"/>
    <mergeCell ref="AN112:AO112"/>
    <mergeCell ref="AB112:AC112"/>
    <mergeCell ref="AD112:AE112"/>
    <mergeCell ref="AF112:AG112"/>
    <mergeCell ref="AC114:AC116"/>
    <mergeCell ref="AE114:AE116"/>
    <mergeCell ref="AG114:AG116"/>
    <mergeCell ref="AI114:AI116"/>
    <mergeCell ref="AK114:AK116"/>
    <mergeCell ref="AB109:AC109"/>
    <mergeCell ref="AD109:AE109"/>
    <mergeCell ref="AF109:AG109"/>
    <mergeCell ref="AH109:AI109"/>
    <mergeCell ref="AJ109:AK109"/>
    <mergeCell ref="AL109:AM109"/>
    <mergeCell ref="AN109:AO109"/>
    <mergeCell ref="AN110:AO110"/>
    <mergeCell ref="AJ111:AK111"/>
    <mergeCell ref="AL111:AM111"/>
    <mergeCell ref="AH108:AI108"/>
    <mergeCell ref="AJ108:AK108"/>
    <mergeCell ref="AL108:AM108"/>
    <mergeCell ref="AN108:AO108"/>
    <mergeCell ref="T164:U164"/>
    <mergeCell ref="R151:S151"/>
    <mergeCell ref="R152:S152"/>
    <mergeCell ref="AH118:AI118"/>
    <mergeCell ref="AH138:AI138"/>
    <mergeCell ref="AJ138:AK138"/>
    <mergeCell ref="AL138:AM138"/>
    <mergeCell ref="AN138:AO138"/>
    <mergeCell ref="A127:A138"/>
    <mergeCell ref="B127:B129"/>
    <mergeCell ref="B130:B131"/>
    <mergeCell ref="B132:B134"/>
    <mergeCell ref="B136:B138"/>
    <mergeCell ref="AB138:AC138"/>
    <mergeCell ref="AF158:AG158"/>
    <mergeCell ref="AC139:AC141"/>
    <mergeCell ref="AE139:AE141"/>
    <mergeCell ref="AG139:AG141"/>
    <mergeCell ref="AI139:AI141"/>
    <mergeCell ref="AK139:AK141"/>
    <mergeCell ref="AD138:AE138"/>
    <mergeCell ref="AF138:AG138"/>
    <mergeCell ref="T118:U118"/>
    <mergeCell ref="U119:U121"/>
    <mergeCell ref="T122:U122"/>
    <mergeCell ref="AA114:AA116"/>
    <mergeCell ref="Y114:Y116"/>
    <mergeCell ref="AH112:AI112"/>
    <mergeCell ref="AD105:AE105"/>
    <mergeCell ref="Z90:AA90"/>
    <mergeCell ref="AN111:AO111"/>
    <mergeCell ref="AE160:AE162"/>
    <mergeCell ref="AG160:AG162"/>
    <mergeCell ref="AI160:AI162"/>
    <mergeCell ref="AK160:AK162"/>
    <mergeCell ref="AM160:AM162"/>
    <mergeCell ref="B151:B152"/>
    <mergeCell ref="B153:B154"/>
    <mergeCell ref="B155:B157"/>
    <mergeCell ref="AB158:AC158"/>
    <mergeCell ref="AD158:AE158"/>
    <mergeCell ref="T76:U76"/>
    <mergeCell ref="T78:U78"/>
    <mergeCell ref="T79:U79"/>
    <mergeCell ref="T80:U80"/>
    <mergeCell ref="T81:U81"/>
    <mergeCell ref="T82:U82"/>
    <mergeCell ref="U85:U87"/>
    <mergeCell ref="T88:U88"/>
    <mergeCell ref="T89:U89"/>
    <mergeCell ref="T90:U90"/>
    <mergeCell ref="T91:U91"/>
    <mergeCell ref="T92:U92"/>
    <mergeCell ref="T93:U93"/>
    <mergeCell ref="T138:U138"/>
    <mergeCell ref="AB108:AC108"/>
    <mergeCell ref="AD108:AE108"/>
    <mergeCell ref="AF108:AG108"/>
    <mergeCell ref="U139:U141"/>
    <mergeCell ref="T142:U142"/>
    <mergeCell ref="AB164:AC164"/>
    <mergeCell ref="AD164:AE164"/>
    <mergeCell ref="AF164:AG164"/>
    <mergeCell ref="AH164:AI164"/>
    <mergeCell ref="AJ164:AK164"/>
    <mergeCell ref="AL164:AM164"/>
    <mergeCell ref="AN164:AO164"/>
    <mergeCell ref="AC160:AC162"/>
    <mergeCell ref="T152:U152"/>
    <mergeCell ref="T153:U153"/>
    <mergeCell ref="T154:U154"/>
    <mergeCell ref="T155:U155"/>
    <mergeCell ref="T156:U156"/>
    <mergeCell ref="T157:U157"/>
    <mergeCell ref="T158:U158"/>
    <mergeCell ref="U160:U162"/>
    <mergeCell ref="T163:U163"/>
    <mergeCell ref="AB154:AC154"/>
    <mergeCell ref="AD154:AE154"/>
    <mergeCell ref="AF154:AG154"/>
    <mergeCell ref="AH154:AI154"/>
    <mergeCell ref="AJ154:AK154"/>
    <mergeCell ref="AL154:AM154"/>
    <mergeCell ref="AN154:AO154"/>
    <mergeCell ref="AB153:AC153"/>
    <mergeCell ref="AD153:AE153"/>
    <mergeCell ref="AF153:AG153"/>
    <mergeCell ref="AH153:AI153"/>
    <mergeCell ref="AJ153:AK153"/>
    <mergeCell ref="AL153:AM153"/>
    <mergeCell ref="AN153:AO153"/>
    <mergeCell ref="AB156:AC156"/>
    <mergeCell ref="AE166:AE168"/>
    <mergeCell ref="AG166:AG168"/>
    <mergeCell ref="AI166:AI168"/>
    <mergeCell ref="AK166:AK168"/>
    <mergeCell ref="W166:W168"/>
    <mergeCell ref="AO175:AO177"/>
    <mergeCell ref="AM166:AM168"/>
    <mergeCell ref="AO166:AO168"/>
    <mergeCell ref="AH165:AI165"/>
    <mergeCell ref="AJ165:AK165"/>
    <mergeCell ref="AL165:AM165"/>
    <mergeCell ref="AN165:AO165"/>
    <mergeCell ref="AC175:AC177"/>
    <mergeCell ref="AE175:AE177"/>
    <mergeCell ref="AF111:AG111"/>
    <mergeCell ref="AH111:AI111"/>
    <mergeCell ref="AG175:AG177"/>
    <mergeCell ref="AI175:AI177"/>
    <mergeCell ref="AK175:AK177"/>
    <mergeCell ref="AJ117:AK117"/>
    <mergeCell ref="AL117:AM117"/>
    <mergeCell ref="AN117:AO117"/>
    <mergeCell ref="AM114:AM116"/>
    <mergeCell ref="AN123:AO123"/>
    <mergeCell ref="AO114:AO116"/>
    <mergeCell ref="AN129:AO129"/>
    <mergeCell ref="AB130:AC130"/>
    <mergeCell ref="AD130:AE130"/>
    <mergeCell ref="AF130:AG130"/>
    <mergeCell ref="AH130:AI130"/>
    <mergeCell ref="AJ130:AK130"/>
    <mergeCell ref="AL131:AM131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137:U137"/>
    <mergeCell ref="T130:U130"/>
    <mergeCell ref="T131:U131"/>
    <mergeCell ref="T132:U132"/>
    <mergeCell ref="T54:U54"/>
    <mergeCell ref="T55:U55"/>
    <mergeCell ref="T56:U56"/>
    <mergeCell ref="T58:U58"/>
    <mergeCell ref="T71:U71"/>
    <mergeCell ref="T30:U30"/>
    <mergeCell ref="T31:U31"/>
    <mergeCell ref="T32:U32"/>
    <mergeCell ref="T33:U33"/>
    <mergeCell ref="T143:U143"/>
    <mergeCell ref="T144:U144"/>
    <mergeCell ref="T145:U145"/>
    <mergeCell ref="T146:U146"/>
    <mergeCell ref="T147:U147"/>
    <mergeCell ref="T148:U148"/>
    <mergeCell ref="T149:U149"/>
    <mergeCell ref="T150:U150"/>
    <mergeCell ref="T151:U151"/>
    <mergeCell ref="T94:U94"/>
    <mergeCell ref="T95:U95"/>
    <mergeCell ref="T97:U97"/>
    <mergeCell ref="T99:U99"/>
    <mergeCell ref="T100:U100"/>
    <mergeCell ref="U101:U103"/>
    <mergeCell ref="T104:U104"/>
    <mergeCell ref="T105:U105"/>
    <mergeCell ref="T106:U106"/>
    <mergeCell ref="T107:U107"/>
    <mergeCell ref="T108:U108"/>
    <mergeCell ref="T109:U109"/>
    <mergeCell ref="T110:U110"/>
    <mergeCell ref="T112:U112"/>
    <mergeCell ref="U114:U116"/>
    <mergeCell ref="T117:U117"/>
    <mergeCell ref="T128:U128"/>
    <mergeCell ref="A178:AO178"/>
    <mergeCell ref="A175:B177"/>
    <mergeCell ref="AM175:AM177"/>
    <mergeCell ref="A139:B141"/>
    <mergeCell ref="A119:B121"/>
    <mergeCell ref="A114:B116"/>
    <mergeCell ref="A101:B103"/>
    <mergeCell ref="A85:B87"/>
    <mergeCell ref="A66:B68"/>
    <mergeCell ref="B104:B106"/>
    <mergeCell ref="B107:B109"/>
    <mergeCell ref="A117:A118"/>
    <mergeCell ref="AF57:AG57"/>
    <mergeCell ref="AH57:AI57"/>
    <mergeCell ref="AJ57:AK57"/>
    <mergeCell ref="AL57:AM57"/>
    <mergeCell ref="AN57:AO57"/>
    <mergeCell ref="A60:B62"/>
    <mergeCell ref="T57:U57"/>
    <mergeCell ref="V57:W57"/>
    <mergeCell ref="X57:Y57"/>
    <mergeCell ref="Z57:AA57"/>
    <mergeCell ref="V111:W111"/>
    <mergeCell ref="X111:Y111"/>
    <mergeCell ref="Z111:AA111"/>
    <mergeCell ref="AB111:AC111"/>
    <mergeCell ref="AD111:AE111"/>
    <mergeCell ref="AD57:AE57"/>
    <mergeCell ref="T133:U133"/>
    <mergeCell ref="T134:U134"/>
    <mergeCell ref="T135:U135"/>
    <mergeCell ref="T136:U136"/>
    <mergeCell ref="B56:B57"/>
    <mergeCell ref="T111:U111"/>
    <mergeCell ref="S24:S26"/>
    <mergeCell ref="S44:S46"/>
    <mergeCell ref="S60:S62"/>
    <mergeCell ref="S66:S68"/>
    <mergeCell ref="S85:S87"/>
    <mergeCell ref="S101:S103"/>
    <mergeCell ref="A104:A113"/>
    <mergeCell ref="S114:S116"/>
    <mergeCell ref="S119:S121"/>
    <mergeCell ref="S124:S1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T72:U72"/>
    <mergeCell ref="T73:U73"/>
    <mergeCell ref="T74:U74"/>
    <mergeCell ref="T75:U75"/>
    <mergeCell ref="A88:A100"/>
    <mergeCell ref="A142:A159"/>
    <mergeCell ref="S160:S162"/>
    <mergeCell ref="S166:S168"/>
    <mergeCell ref="S175:S177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47:S47"/>
    <mergeCell ref="R48:S48"/>
    <mergeCell ref="R49:S49"/>
    <mergeCell ref="R53:S53"/>
    <mergeCell ref="R54:S54"/>
    <mergeCell ref="R55:S55"/>
    <mergeCell ref="R56:S56"/>
    <mergeCell ref="R57:S57"/>
    <mergeCell ref="R58:S58"/>
    <mergeCell ref="R63:S63"/>
    <mergeCell ref="R64:S64"/>
    <mergeCell ref="B110:B111"/>
    <mergeCell ref="R65:S65"/>
    <mergeCell ref="R69:S69"/>
    <mergeCell ref="R70:S70"/>
    <mergeCell ref="R72:S72"/>
    <mergeCell ref="R73:S73"/>
    <mergeCell ref="R74:S74"/>
    <mergeCell ref="R75:S75"/>
    <mergeCell ref="R76:S76"/>
    <mergeCell ref="R78:S78"/>
    <mergeCell ref="R71:S71"/>
    <mergeCell ref="R79:S79"/>
    <mergeCell ref="R80:S80"/>
    <mergeCell ref="R81:S81"/>
    <mergeCell ref="R82:S82"/>
    <mergeCell ref="R88:S88"/>
    <mergeCell ref="R89:S89"/>
    <mergeCell ref="R90:S90"/>
    <mergeCell ref="R95:S95"/>
    <mergeCell ref="R97:S97"/>
    <mergeCell ref="R99:S99"/>
    <mergeCell ref="R100:S100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7:S117"/>
    <mergeCell ref="R118:S118"/>
    <mergeCell ref="R153:S153"/>
    <mergeCell ref="S139:S141"/>
    <mergeCell ref="R155:S155"/>
    <mergeCell ref="R156:S156"/>
    <mergeCell ref="R157:S157"/>
    <mergeCell ref="R158:S158"/>
    <mergeCell ref="R159:S159"/>
    <mergeCell ref="R163:S163"/>
    <mergeCell ref="R164:S164"/>
    <mergeCell ref="R165:S165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42:S142"/>
    <mergeCell ref="R143:S143"/>
    <mergeCell ref="R144:S144"/>
    <mergeCell ref="R145:S145"/>
    <mergeCell ref="R146:S146"/>
    <mergeCell ref="R147:S147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42:M42"/>
    <mergeCell ref="M44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M60:M62"/>
    <mergeCell ref="L63:M63"/>
    <mergeCell ref="L84:M84"/>
    <mergeCell ref="L99:M99"/>
    <mergeCell ref="L100:M100"/>
    <mergeCell ref="M101:M103"/>
    <mergeCell ref="L104:M104"/>
    <mergeCell ref="L106:M106"/>
    <mergeCell ref="L64:M64"/>
    <mergeCell ref="L65:M65"/>
    <mergeCell ref="M66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27:M12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A2:C2"/>
    <mergeCell ref="M160:M162"/>
    <mergeCell ref="L163:M163"/>
    <mergeCell ref="L164:M164"/>
    <mergeCell ref="L165:M165"/>
    <mergeCell ref="M166:M168"/>
    <mergeCell ref="M175:M177"/>
    <mergeCell ref="L83:M83"/>
    <mergeCell ref="N83:O83"/>
    <mergeCell ref="P83:Q83"/>
    <mergeCell ref="R83:S83"/>
    <mergeCell ref="T83:U83"/>
    <mergeCell ref="V83:W83"/>
    <mergeCell ref="X83:Y83"/>
    <mergeCell ref="Z83:AA83"/>
    <mergeCell ref="L105:M105"/>
    <mergeCell ref="L107:M107"/>
    <mergeCell ref="L108:M108"/>
    <mergeCell ref="L109:M109"/>
    <mergeCell ref="L110:M110"/>
    <mergeCell ref="L111:M111"/>
    <mergeCell ref="L112:M112"/>
    <mergeCell ref="L113:M113"/>
    <mergeCell ref="M114:M116"/>
    <mergeCell ref="L117:M117"/>
    <mergeCell ref="L118:M118"/>
    <mergeCell ref="M119:M121"/>
    <mergeCell ref="L122:M122"/>
    <mergeCell ref="L123:M123"/>
    <mergeCell ref="M124:M126"/>
    <mergeCell ref="L158:M158"/>
    <mergeCell ref="L159:M159"/>
    <mergeCell ref="N173:O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174:B174"/>
    <mergeCell ref="A179:W179"/>
    <mergeCell ref="A3:H3"/>
    <mergeCell ref="AB83:AC83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M139:M141"/>
    <mergeCell ref="L142:M142"/>
    <mergeCell ref="AD83:AE8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Registra</cp:lastModifiedBy>
  <dcterms:created xsi:type="dcterms:W3CDTF">2017-10-16T07:56:50Z</dcterms:created>
  <dcterms:modified xsi:type="dcterms:W3CDTF">2024-03-21T07:26:20Z</dcterms:modified>
</cp:coreProperties>
</file>