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0995"/>
  </bookViews>
  <sheets>
    <sheet name="學分系" sheetId="1" r:id="rId1"/>
  </sheets>
  <calcPr calcId="145621"/>
</workbook>
</file>

<file path=xl/calcChain.xml><?xml version="1.0" encoding="utf-8"?>
<calcChain xmlns="http://schemas.openxmlformats.org/spreadsheetml/2006/main">
  <c r="U59" i="1" l="1"/>
  <c r="U58" i="1"/>
  <c r="U55" i="1"/>
  <c r="U54" i="1"/>
  <c r="U53" i="1"/>
  <c r="U50" i="1"/>
  <c r="U49" i="1"/>
  <c r="U48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R59" i="1"/>
  <c r="R58" i="1"/>
  <c r="R55" i="1"/>
  <c r="R54" i="1"/>
  <c r="R53" i="1"/>
  <c r="R50" i="1"/>
  <c r="R49" i="1"/>
  <c r="R48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59" i="1"/>
  <c r="O58" i="1"/>
  <c r="O55" i="1"/>
  <c r="O54" i="1"/>
  <c r="O53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59" i="1"/>
  <c r="L58" i="1"/>
  <c r="L55" i="1"/>
  <c r="L54" i="1"/>
  <c r="L53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59" i="1"/>
  <c r="I58" i="1"/>
  <c r="I55" i="1"/>
  <c r="I54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59" i="1"/>
  <c r="F5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" i="1"/>
  <c r="D61" i="1" l="1"/>
  <c r="E61" i="1"/>
  <c r="G61" i="1"/>
  <c r="H61" i="1"/>
  <c r="J61" i="1"/>
  <c r="K61" i="1"/>
  <c r="M61" i="1"/>
  <c r="L61" i="1" s="1"/>
  <c r="N61" i="1"/>
  <c r="P61" i="1"/>
  <c r="Q61" i="1"/>
  <c r="S61" i="1"/>
  <c r="T61" i="1"/>
  <c r="V61" i="1"/>
  <c r="W61" i="1"/>
  <c r="C61" i="1"/>
  <c r="O61" i="1" l="1"/>
  <c r="I61" i="1"/>
  <c r="R61" i="1"/>
  <c r="U61" i="1"/>
  <c r="X61" i="1" s="1"/>
  <c r="F61" i="1"/>
  <c r="G51" i="1"/>
  <c r="H51" i="1"/>
  <c r="J51" i="1"/>
  <c r="K51" i="1"/>
  <c r="M51" i="1"/>
  <c r="N51" i="1"/>
  <c r="P51" i="1"/>
  <c r="Q51" i="1"/>
  <c r="S51" i="1"/>
  <c r="T51" i="1"/>
  <c r="V51" i="1"/>
  <c r="W51" i="1"/>
  <c r="D49" i="1"/>
  <c r="E49" i="1"/>
  <c r="D50" i="1"/>
  <c r="E50" i="1"/>
  <c r="E48" i="1"/>
  <c r="D48" i="1"/>
  <c r="G47" i="1"/>
  <c r="H47" i="1"/>
  <c r="J47" i="1"/>
  <c r="K47" i="1"/>
  <c r="M47" i="1"/>
  <c r="N47" i="1"/>
  <c r="P47" i="1"/>
  <c r="Q47" i="1"/>
  <c r="S47" i="1"/>
  <c r="T47" i="1"/>
  <c r="V47" i="1"/>
  <c r="W47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E39" i="1"/>
  <c r="D39" i="1"/>
  <c r="H56" i="1"/>
  <c r="J56" i="1"/>
  <c r="M56" i="1"/>
  <c r="N56" i="1"/>
  <c r="Q56" i="1"/>
  <c r="S56" i="1"/>
  <c r="V56" i="1"/>
  <c r="W56" i="1"/>
  <c r="E55" i="1"/>
  <c r="G55" i="1"/>
  <c r="T56" i="1"/>
  <c r="G54" i="1"/>
  <c r="K53" i="1"/>
  <c r="L47" i="1" l="1"/>
  <c r="O51" i="1"/>
  <c r="R56" i="1"/>
  <c r="U56" i="1"/>
  <c r="U47" i="1"/>
  <c r="K56" i="1"/>
  <c r="I56" i="1" s="1"/>
  <c r="I53" i="1"/>
  <c r="G53" i="1" s="1"/>
  <c r="F53" i="1" s="1"/>
  <c r="R47" i="1"/>
  <c r="F47" i="1"/>
  <c r="U51" i="1"/>
  <c r="I51" i="1"/>
  <c r="Y61" i="1"/>
  <c r="L51" i="1"/>
  <c r="L56" i="1"/>
  <c r="O47" i="1"/>
  <c r="R51" i="1"/>
  <c r="F51" i="1"/>
  <c r="I47" i="1"/>
  <c r="D54" i="1"/>
  <c r="F54" i="1"/>
  <c r="D55" i="1"/>
  <c r="C55" i="1" s="1"/>
  <c r="F55" i="1"/>
  <c r="N62" i="1"/>
  <c r="N63" i="1" s="1"/>
  <c r="M62" i="1"/>
  <c r="W62" i="1"/>
  <c r="W63" i="1" s="1"/>
  <c r="S62" i="1"/>
  <c r="Q62" i="1"/>
  <c r="Q63" i="1" s="1"/>
  <c r="V62" i="1"/>
  <c r="J62" i="1"/>
  <c r="T62" i="1"/>
  <c r="T63" i="1" s="1"/>
  <c r="H62" i="1"/>
  <c r="H63" i="1" s="1"/>
  <c r="C43" i="1"/>
  <c r="C49" i="1"/>
  <c r="C50" i="1"/>
  <c r="C39" i="1"/>
  <c r="C48" i="1"/>
  <c r="E51" i="1"/>
  <c r="D51" i="1"/>
  <c r="C46" i="1"/>
  <c r="C45" i="1"/>
  <c r="D47" i="1"/>
  <c r="C44" i="1"/>
  <c r="C42" i="1"/>
  <c r="C40" i="1"/>
  <c r="E47" i="1"/>
  <c r="C41" i="1"/>
  <c r="P56" i="1"/>
  <c r="E54" i="1"/>
  <c r="E53" i="1"/>
  <c r="C54" i="1" l="1"/>
  <c r="V63" i="1"/>
  <c r="U63" i="1" s="1"/>
  <c r="U62" i="1"/>
  <c r="X62" i="1" s="1"/>
  <c r="S63" i="1"/>
  <c r="R63" i="1" s="1"/>
  <c r="R62" i="1"/>
  <c r="K62" i="1"/>
  <c r="K63" i="1" s="1"/>
  <c r="J63" i="1"/>
  <c r="D53" i="1"/>
  <c r="D56" i="1" s="1"/>
  <c r="D62" i="1" s="1"/>
  <c r="D63" i="1" s="1"/>
  <c r="G56" i="1"/>
  <c r="G62" i="1" s="1"/>
  <c r="P62" i="1"/>
  <c r="O62" i="1" s="1"/>
  <c r="O56" i="1"/>
  <c r="M63" i="1"/>
  <c r="L63" i="1" s="1"/>
  <c r="L62" i="1"/>
  <c r="I63" i="1"/>
  <c r="C51" i="1"/>
  <c r="C47" i="1"/>
  <c r="E56" i="1"/>
  <c r="C56" i="1" s="1"/>
  <c r="C62" i="1" s="1"/>
  <c r="C63" i="1" s="1"/>
  <c r="X63" i="1" l="1"/>
  <c r="F56" i="1"/>
  <c r="I62" i="1"/>
  <c r="E62" i="1"/>
  <c r="E63" i="1" s="1"/>
  <c r="Y62" i="1"/>
  <c r="P63" i="1"/>
  <c r="Y63" i="1" s="1"/>
  <c r="C53" i="1"/>
  <c r="G63" i="1"/>
  <c r="F63" i="1" s="1"/>
  <c r="F62" i="1"/>
  <c r="O63" i="1" l="1"/>
</calcChain>
</file>

<file path=xl/sharedStrings.xml><?xml version="1.0" encoding="utf-8"?>
<sst xmlns="http://schemas.openxmlformats.org/spreadsheetml/2006/main" count="153" uniqueCount="84">
  <si>
    <r>
      <rPr>
        <sz val="12"/>
        <rFont val="新細明體"/>
        <family val="2"/>
        <charset val="136"/>
      </rPr>
      <t>校本部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</si>
  <si>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</si>
  <si>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2"/>
        <charset val="136"/>
      </rPr>
      <t>南大校區</t>
    </r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</si>
  <si>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</si>
  <si>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2"/>
        <charset val="136"/>
      </rPr>
      <t>總計</t>
    </r>
  </si>
  <si>
    <r>
      <rPr>
        <sz val="12"/>
        <rFont val="細明體"/>
        <family val="3"/>
        <charset val="136"/>
      </rPr>
      <t>延修</t>
    </r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</si>
  <si>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</si>
  <si>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應用科學系</t>
    </r>
    <phoneticPr fontId="1" type="noConversion"/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</si>
  <si>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</si>
  <si>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</si>
  <si>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</si>
  <si>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</si>
  <si>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系所調整院務中心</t>
    </r>
    <phoneticPr fontId="1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</si>
  <si>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1" type="noConversion"/>
  </si>
  <si>
    <r>
      <rPr>
        <sz val="12"/>
        <rFont val="新細明體"/>
        <family val="1"/>
        <charset val="136"/>
      </rPr>
      <t>教育與學習科技學系</t>
    </r>
  </si>
  <si>
    <r>
      <rPr>
        <sz val="12"/>
        <rFont val="新細明體"/>
        <family val="1"/>
        <charset val="136"/>
      </rPr>
      <t>教育心理與諮商學系</t>
    </r>
  </si>
  <si>
    <r>
      <t>109</t>
    </r>
    <r>
      <rPr>
        <sz val="15"/>
        <rFont val="新細明體"/>
        <family val="1"/>
        <charset val="136"/>
      </rPr>
      <t>學年度第</t>
    </r>
    <r>
      <rPr>
        <sz val="15"/>
        <rFont val="Times New Roman"/>
        <family val="1"/>
      </rPr>
      <t>2</t>
    </r>
    <r>
      <rPr>
        <sz val="15"/>
        <rFont val="新細明體"/>
        <family val="1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學士班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院系人數統計</t>
    </r>
    <r>
      <rPr>
        <sz val="15"/>
        <rFont val="Times New Roman"/>
        <family val="1"/>
      </rPr>
      <t>(</t>
    </r>
    <r>
      <rPr>
        <sz val="15"/>
        <rFont val="新細明體"/>
        <family val="1"/>
        <charset val="136"/>
      </rPr>
      <t>分系</t>
    </r>
    <r>
      <rPr>
        <sz val="15"/>
        <rFont val="Times New Roman"/>
        <family val="1"/>
      </rPr>
      <t>)</t>
    </r>
  </si>
  <si>
    <r>
      <rPr>
        <sz val="12"/>
        <rFont val="新細明體"/>
        <family val="2"/>
        <charset val="136"/>
      </rPr>
      <t>統計日期：</t>
    </r>
    <r>
      <rPr>
        <sz val="12"/>
        <rFont val="Times New Roman"/>
        <family val="1"/>
      </rPr>
      <t>110</t>
    </r>
    <r>
      <rPr>
        <sz val="12"/>
        <rFont val="新細明體"/>
        <family val="2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新細明體"/>
        <family val="2"/>
        <charset val="136"/>
      </rPr>
      <t>月</t>
    </r>
    <r>
      <rPr>
        <sz val="12"/>
        <rFont val="Times New Roman"/>
        <family val="1"/>
      </rPr>
      <t>10</t>
    </r>
    <r>
      <rPr>
        <sz val="12"/>
        <rFont val="新細明體"/>
        <family val="2"/>
        <charset val="136"/>
      </rPr>
      <t>日</t>
    </r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</si>
  <si>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</si>
  <si>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系所</t>
    </r>
  </si>
  <si>
    <r>
      <rPr>
        <sz val="12"/>
        <rFont val="新細明體"/>
        <family val="2"/>
        <charset val="136"/>
      </rPr>
      <t>共計</t>
    </r>
  </si>
  <si>
    <r>
      <t>1</t>
    </r>
    <r>
      <rPr>
        <sz val="12"/>
        <rFont val="新細明體"/>
        <family val="2"/>
        <charset val="136"/>
      </rPr>
      <t>年級</t>
    </r>
  </si>
  <si>
    <r>
      <t>2</t>
    </r>
    <r>
      <rPr>
        <sz val="12"/>
        <rFont val="新細明體"/>
        <family val="2"/>
        <charset val="136"/>
      </rPr>
      <t>年級</t>
    </r>
  </si>
  <si>
    <r>
      <t>2</t>
    </r>
    <r>
      <rPr>
        <sz val="12"/>
        <rFont val="新細明體"/>
        <family val="2"/>
        <charset val="136"/>
      </rPr>
      <t>年級</t>
    </r>
    <phoneticPr fontId="1" type="noConversion"/>
  </si>
  <si>
    <r>
      <t>3</t>
    </r>
    <r>
      <rPr>
        <sz val="12"/>
        <rFont val="新細明體"/>
        <family val="2"/>
        <charset val="136"/>
      </rPr>
      <t>年級</t>
    </r>
  </si>
  <si>
    <r>
      <t>3</t>
    </r>
    <r>
      <rPr>
        <sz val="12"/>
        <rFont val="新細明體"/>
        <family val="2"/>
        <charset val="136"/>
      </rPr>
      <t>年級</t>
    </r>
    <phoneticPr fontId="1" type="noConversion"/>
  </si>
  <si>
    <r>
      <t>4</t>
    </r>
    <r>
      <rPr>
        <sz val="12"/>
        <rFont val="新細明體"/>
        <family val="2"/>
        <charset val="136"/>
      </rPr>
      <t>年級</t>
    </r>
  </si>
  <si>
    <r>
      <t>4</t>
    </r>
    <r>
      <rPr>
        <sz val="12"/>
        <rFont val="新細明體"/>
        <family val="2"/>
        <charset val="136"/>
      </rPr>
      <t>年級</t>
    </r>
    <phoneticPr fontId="1" type="noConversion"/>
  </si>
  <si>
    <r>
      <t>5</t>
    </r>
    <r>
      <rPr>
        <sz val="12"/>
        <rFont val="新細明體"/>
        <family val="2"/>
        <charset val="136"/>
      </rPr>
      <t>年級</t>
    </r>
  </si>
  <si>
    <r>
      <t>5</t>
    </r>
    <r>
      <rPr>
        <sz val="12"/>
        <rFont val="新細明體"/>
        <family val="2"/>
        <charset val="136"/>
      </rPr>
      <t>年級</t>
    </r>
    <phoneticPr fontId="1" type="noConversion"/>
  </si>
  <si>
    <r>
      <t>6</t>
    </r>
    <r>
      <rPr>
        <sz val="12"/>
        <rFont val="新細明體"/>
        <family val="2"/>
        <charset val="136"/>
      </rPr>
      <t>年級</t>
    </r>
  </si>
  <si>
    <r>
      <t>6</t>
    </r>
    <r>
      <rPr>
        <sz val="12"/>
        <rFont val="新細明體"/>
        <family val="2"/>
        <charset val="136"/>
      </rPr>
      <t>年級</t>
    </r>
    <phoneticPr fontId="1" type="noConversion"/>
  </si>
  <si>
    <r>
      <rPr>
        <sz val="12"/>
        <rFont val="新細明體"/>
        <family val="2"/>
        <charset val="136"/>
      </rPr>
      <t>計</t>
    </r>
  </si>
  <si>
    <r>
      <rPr>
        <sz val="12"/>
        <rFont val="新細明體"/>
        <family val="2"/>
        <charset val="136"/>
      </rPr>
      <t>男</t>
    </r>
  </si>
  <si>
    <r>
      <rPr>
        <sz val="12"/>
        <rFont val="新細明體"/>
        <family val="2"/>
        <charset val="136"/>
      </rPr>
      <t>女</t>
    </r>
  </si>
  <si>
    <r>
      <rPr>
        <sz val="12"/>
        <rFont val="新細明體"/>
        <family val="2"/>
        <charset val="136"/>
      </rPr>
      <t>小計</t>
    </r>
    <phoneticPr fontId="1" type="noConversion"/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</si>
  <si>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</si>
  <si>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</si>
  <si>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</si>
  <si>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物理學系</t>
    </r>
  </si>
  <si>
    <r>
      <rPr>
        <sz val="12"/>
        <rFont val="新細明體"/>
        <family val="2"/>
        <charset val="136"/>
      </rPr>
      <t>理學院學士班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</si>
  <si>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</si>
  <si>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</si>
  <si>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</si>
  <si>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工學院學士班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</si>
  <si>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</si>
  <si>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</si>
  <si>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</si>
  <si>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</si>
  <si>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</si>
  <si>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原子科學院學士班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</si>
  <si>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</si>
  <si>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</si>
  <si>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外國語文學系</t>
    </r>
  </si>
  <si>
    <r>
      <rPr>
        <sz val="12"/>
        <rFont val="新細明體"/>
        <family val="2"/>
        <charset val="136"/>
      </rPr>
      <t>人文社會學院學士班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</si>
  <si>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</si>
  <si>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醫學科學系</t>
    </r>
  </si>
  <si>
    <r>
      <rPr>
        <sz val="12"/>
        <rFont val="新細明體"/>
        <family val="2"/>
        <charset val="136"/>
      </rPr>
      <t>生命科學系</t>
    </r>
  </si>
  <si>
    <r>
      <rPr>
        <sz val="12"/>
        <rFont val="新細明體"/>
        <family val="2"/>
        <charset val="136"/>
      </rPr>
      <t>生命科學院學士班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</si>
  <si>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</si>
  <si>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</si>
  <si>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</si>
  <si>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電機資訊學院學士班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</si>
  <si>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</si>
  <si>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</si>
  <si>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科技管理學院學士班</t>
    </r>
  </si>
  <si>
    <r>
      <rPr>
        <sz val="12"/>
        <rFont val="新細明體"/>
        <family val="2"/>
        <charset val="136"/>
      </rPr>
      <t>清華學院</t>
    </r>
  </si>
  <si>
    <r>
      <rPr>
        <sz val="12"/>
        <rFont val="新細明體"/>
        <family val="2"/>
        <charset val="136"/>
      </rPr>
      <t>清華學院國際學士班</t>
    </r>
  </si>
  <si>
    <r>
      <rPr>
        <sz val="12"/>
        <rFont val="新細明體"/>
        <family val="2"/>
        <charset val="136"/>
      </rPr>
      <t>清華學院學士班</t>
    </r>
  </si>
  <si>
    <r>
      <rPr>
        <sz val="12"/>
        <rFont val="新細明體"/>
        <family val="2"/>
        <charset val="136"/>
      </rPr>
      <t>環境與文化資源學系</t>
    </r>
  </si>
  <si>
    <r>
      <rPr>
        <sz val="12"/>
        <rFont val="新細明體"/>
        <family val="1"/>
        <charset val="136"/>
      </rPr>
      <t>幼兒教育學系</t>
    </r>
  </si>
  <si>
    <r>
      <rPr>
        <sz val="12"/>
        <rFont val="新細明體"/>
        <family val="1"/>
        <charset val="136"/>
      </rPr>
      <t>英語教學系</t>
    </r>
  </si>
  <si>
    <r>
      <rPr>
        <sz val="12"/>
        <rFont val="新細明體"/>
        <family val="1"/>
        <charset val="136"/>
      </rPr>
      <t>竹師教育學院學士班</t>
    </r>
  </si>
  <si>
    <r>
      <rPr>
        <sz val="12"/>
        <rFont val="新細明體"/>
        <family val="1"/>
        <charset val="136"/>
      </rPr>
      <t>特殊教育學系</t>
    </r>
  </si>
  <si>
    <r>
      <rPr>
        <sz val="12"/>
        <rFont val="新細明體"/>
        <family val="1"/>
        <charset val="136"/>
      </rPr>
      <t>運動科學系</t>
    </r>
  </si>
  <si>
    <r>
      <rPr>
        <sz val="12"/>
        <rFont val="新細明體"/>
        <family val="2"/>
        <charset val="136"/>
      </rPr>
      <t>藝術與設計學系</t>
    </r>
  </si>
  <si>
    <r>
      <rPr>
        <sz val="12"/>
        <rFont val="新細明體"/>
        <family val="1"/>
        <charset val="136"/>
      </rPr>
      <t>藝術學院學士班</t>
    </r>
  </si>
  <si>
    <r>
      <rPr>
        <sz val="12"/>
        <rFont val="新細明體"/>
        <family val="1"/>
        <charset val="136"/>
      </rPr>
      <t>音樂學系</t>
    </r>
  </si>
  <si>
    <r>
      <rPr>
        <b/>
        <sz val="13.5"/>
        <rFont val="新細明體"/>
        <family val="1"/>
        <charset val="136"/>
      </rPr>
      <t>【系所調整院務中心】</t>
    </r>
    <phoneticPr fontId="1" type="noConversion"/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</si>
  <si>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</si>
  <si>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應用數學系</t>
    </r>
  </si>
  <si>
    <r>
      <rPr>
        <b/>
        <sz val="13.5"/>
        <rFont val="新細明體"/>
        <family val="1"/>
        <charset val="136"/>
      </rPr>
      <t>【學士後】</t>
    </r>
  </si>
  <si>
    <r>
      <rPr>
        <sz val="12"/>
        <rFont val="新細明體"/>
        <family val="2"/>
        <charset val="136"/>
      </rPr>
      <t>學士後法律學士學位學程</t>
    </r>
  </si>
  <si>
    <r>
      <rPr>
        <sz val="12"/>
        <rFont val="新細明體"/>
        <family val="2"/>
        <charset val="136"/>
      </rPr>
      <t>應屆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</si>
</sst>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2"/>
      <name val="細明體"/>
      <family val="3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b/>
      <sz val="13.5"/>
      <name val="Times New Roman"/>
      <family val="1"/>
    </font>
    <font>
      <b/>
      <sz val="13.5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zoomScale="80" zoomScaleNormal="80" workbookViewId="0">
      <selection activeCell="B68" sqref="B68"/>
    </sheetView>
  </sheetViews>
  <sheetFormatPr defaultRowHeight="15.75" x14ac:dyDescent="0.25"/>
  <cols>
    <col min="1" max="1" width="19.375" style="4" bestFit="1" customWidth="1"/>
    <col min="2" max="2" width="31" style="4" customWidth="1"/>
    <col min="3" max="23" width="6.625" style="4" customWidth="1"/>
    <col min="24" max="16384" width="9" style="4"/>
  </cols>
  <sheetData>
    <row r="1" spans="1:23" ht="23.25" customHeight="1" x14ac:dyDescent="0.25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6.5" x14ac:dyDescent="0.25">
      <c r="A3" s="23" t="s">
        <v>18</v>
      </c>
      <c r="B3" s="23" t="s">
        <v>19</v>
      </c>
      <c r="C3" s="23" t="s">
        <v>20</v>
      </c>
      <c r="D3" s="23"/>
      <c r="E3" s="23"/>
      <c r="F3" s="15" t="s">
        <v>21</v>
      </c>
      <c r="G3" s="16"/>
      <c r="H3" s="17"/>
      <c r="I3" s="15" t="s">
        <v>22</v>
      </c>
      <c r="J3" s="16" t="s">
        <v>23</v>
      </c>
      <c r="K3" s="17"/>
      <c r="L3" s="15" t="s">
        <v>24</v>
      </c>
      <c r="M3" s="16" t="s">
        <v>25</v>
      </c>
      <c r="N3" s="17"/>
      <c r="O3" s="15" t="s">
        <v>26</v>
      </c>
      <c r="P3" s="16" t="s">
        <v>27</v>
      </c>
      <c r="Q3" s="17"/>
      <c r="R3" s="15" t="s">
        <v>28</v>
      </c>
      <c r="S3" s="16" t="s">
        <v>29</v>
      </c>
      <c r="T3" s="17"/>
      <c r="U3" s="15" t="s">
        <v>30</v>
      </c>
      <c r="V3" s="16" t="s">
        <v>31</v>
      </c>
      <c r="W3" s="17"/>
    </row>
    <row r="4" spans="1:23" ht="16.5" x14ac:dyDescent="0.25">
      <c r="A4" s="23"/>
      <c r="B4" s="23"/>
      <c r="C4" s="10" t="s">
        <v>32</v>
      </c>
      <c r="D4" s="10" t="s">
        <v>33</v>
      </c>
      <c r="E4" s="10" t="s">
        <v>34</v>
      </c>
      <c r="F4" s="8" t="s">
        <v>35</v>
      </c>
      <c r="G4" s="8" t="s">
        <v>33</v>
      </c>
      <c r="H4" s="8" t="s">
        <v>34</v>
      </c>
      <c r="I4" s="8" t="s">
        <v>35</v>
      </c>
      <c r="J4" s="8" t="s">
        <v>33</v>
      </c>
      <c r="K4" s="8" t="s">
        <v>34</v>
      </c>
      <c r="L4" s="8" t="s">
        <v>35</v>
      </c>
      <c r="M4" s="8" t="s">
        <v>33</v>
      </c>
      <c r="N4" s="8" t="s">
        <v>34</v>
      </c>
      <c r="O4" s="8" t="s">
        <v>35</v>
      </c>
      <c r="P4" s="8" t="s">
        <v>33</v>
      </c>
      <c r="Q4" s="8" t="s">
        <v>34</v>
      </c>
      <c r="R4" s="8" t="s">
        <v>35</v>
      </c>
      <c r="S4" s="8" t="s">
        <v>33</v>
      </c>
      <c r="T4" s="8" t="s">
        <v>34</v>
      </c>
      <c r="U4" s="8" t="s">
        <v>35</v>
      </c>
      <c r="V4" s="8" t="s">
        <v>33</v>
      </c>
      <c r="W4" s="8" t="s">
        <v>34</v>
      </c>
    </row>
    <row r="5" spans="1:23" ht="16.5" x14ac:dyDescent="0.25">
      <c r="A5" s="11" t="s">
        <v>36</v>
      </c>
      <c r="B5" s="12" t="s">
        <v>37</v>
      </c>
      <c r="C5" s="10">
        <v>242</v>
      </c>
      <c r="D5" s="10">
        <v>164</v>
      </c>
      <c r="E5" s="10">
        <v>78</v>
      </c>
      <c r="F5" s="8">
        <f>SUM(G5:H5)</f>
        <v>61</v>
      </c>
      <c r="G5" s="10">
        <v>41</v>
      </c>
      <c r="H5" s="10">
        <v>20</v>
      </c>
      <c r="I5" s="8">
        <f>SUM(J5:K5)</f>
        <v>58</v>
      </c>
      <c r="J5" s="10">
        <v>37</v>
      </c>
      <c r="K5" s="10">
        <v>21</v>
      </c>
      <c r="L5" s="8">
        <f>SUM(M5:N5)</f>
        <v>49</v>
      </c>
      <c r="M5" s="10">
        <v>42</v>
      </c>
      <c r="N5" s="10">
        <v>7</v>
      </c>
      <c r="O5" s="8">
        <f>SUM(P5:Q5)</f>
        <v>63</v>
      </c>
      <c r="P5" s="10">
        <v>37</v>
      </c>
      <c r="Q5" s="10">
        <v>26</v>
      </c>
      <c r="R5" s="8">
        <f>SUM(S5:T5)</f>
        <v>8</v>
      </c>
      <c r="S5" s="10">
        <v>5</v>
      </c>
      <c r="T5" s="10">
        <v>3</v>
      </c>
      <c r="U5" s="8">
        <f>SUM(V5:W5)</f>
        <v>3</v>
      </c>
      <c r="V5" s="10">
        <v>2</v>
      </c>
      <c r="W5" s="10">
        <v>1</v>
      </c>
    </row>
    <row r="6" spans="1:23" ht="16.5" x14ac:dyDescent="0.25">
      <c r="A6" s="11" t="s">
        <v>36</v>
      </c>
      <c r="B6" s="12" t="s">
        <v>38</v>
      </c>
      <c r="C6" s="10">
        <v>271</v>
      </c>
      <c r="D6" s="10">
        <v>232</v>
      </c>
      <c r="E6" s="10">
        <v>39</v>
      </c>
      <c r="F6" s="8">
        <f t="shared" ref="F6:F63" si="0">SUM(G6:H6)</f>
        <v>57</v>
      </c>
      <c r="G6" s="10">
        <v>49</v>
      </c>
      <c r="H6" s="10">
        <v>8</v>
      </c>
      <c r="I6" s="8">
        <f t="shared" ref="I6:I63" si="1">SUM(J6:K6)</f>
        <v>65</v>
      </c>
      <c r="J6" s="10">
        <v>57</v>
      </c>
      <c r="K6" s="10">
        <v>8</v>
      </c>
      <c r="L6" s="8">
        <f t="shared" ref="L6:L63" si="2">SUM(M6:N6)</f>
        <v>62</v>
      </c>
      <c r="M6" s="10">
        <v>53</v>
      </c>
      <c r="N6" s="10">
        <v>9</v>
      </c>
      <c r="O6" s="8">
        <f t="shared" ref="O6:O63" si="3">SUM(P6:Q6)</f>
        <v>64</v>
      </c>
      <c r="P6" s="10">
        <v>53</v>
      </c>
      <c r="Q6" s="10">
        <v>11</v>
      </c>
      <c r="R6" s="8">
        <f t="shared" ref="R6:R63" si="4">SUM(S6:T6)</f>
        <v>17</v>
      </c>
      <c r="S6" s="10">
        <v>15</v>
      </c>
      <c r="T6" s="10">
        <v>2</v>
      </c>
      <c r="U6" s="8">
        <f t="shared" ref="U6:U63" si="5">SUM(V6:W6)</f>
        <v>6</v>
      </c>
      <c r="V6" s="10">
        <v>5</v>
      </c>
      <c r="W6" s="10">
        <v>1</v>
      </c>
    </row>
    <row r="7" spans="1:23" ht="16.5" x14ac:dyDescent="0.25">
      <c r="A7" s="11" t="s">
        <v>36</v>
      </c>
      <c r="B7" s="12" t="s">
        <v>39</v>
      </c>
      <c r="C7" s="10">
        <v>293</v>
      </c>
      <c r="D7" s="10">
        <v>243</v>
      </c>
      <c r="E7" s="10">
        <v>50</v>
      </c>
      <c r="F7" s="8">
        <f t="shared" si="0"/>
        <v>67</v>
      </c>
      <c r="G7" s="10">
        <v>54</v>
      </c>
      <c r="H7" s="10">
        <v>13</v>
      </c>
      <c r="I7" s="8">
        <f t="shared" si="1"/>
        <v>72</v>
      </c>
      <c r="J7" s="10">
        <v>64</v>
      </c>
      <c r="K7" s="10">
        <v>8</v>
      </c>
      <c r="L7" s="8">
        <f t="shared" si="2"/>
        <v>69</v>
      </c>
      <c r="M7" s="10">
        <v>57</v>
      </c>
      <c r="N7" s="10">
        <v>12</v>
      </c>
      <c r="O7" s="8">
        <f t="shared" si="3"/>
        <v>68</v>
      </c>
      <c r="P7" s="10">
        <v>53</v>
      </c>
      <c r="Q7" s="10">
        <v>15</v>
      </c>
      <c r="R7" s="8">
        <f t="shared" si="4"/>
        <v>15</v>
      </c>
      <c r="S7" s="10">
        <v>13</v>
      </c>
      <c r="T7" s="10">
        <v>2</v>
      </c>
      <c r="U7" s="8">
        <f t="shared" si="5"/>
        <v>2</v>
      </c>
      <c r="V7" s="10">
        <v>2</v>
      </c>
      <c r="W7" s="10">
        <v>0</v>
      </c>
    </row>
    <row r="8" spans="1:23" ht="16.5" x14ac:dyDescent="0.25">
      <c r="A8" s="11" t="s">
        <v>36</v>
      </c>
      <c r="B8" s="12" t="s">
        <v>40</v>
      </c>
      <c r="C8" s="10">
        <v>112</v>
      </c>
      <c r="D8" s="10">
        <v>95</v>
      </c>
      <c r="E8" s="10">
        <v>17</v>
      </c>
      <c r="F8" s="8">
        <f t="shared" si="0"/>
        <v>39</v>
      </c>
      <c r="G8" s="10">
        <v>32</v>
      </c>
      <c r="H8" s="10">
        <v>7</v>
      </c>
      <c r="I8" s="8">
        <f t="shared" si="1"/>
        <v>35</v>
      </c>
      <c r="J8" s="10">
        <v>28</v>
      </c>
      <c r="K8" s="10">
        <v>7</v>
      </c>
      <c r="L8" s="8">
        <f t="shared" si="2"/>
        <v>19</v>
      </c>
      <c r="M8" s="10">
        <v>17</v>
      </c>
      <c r="N8" s="10">
        <v>2</v>
      </c>
      <c r="O8" s="8">
        <f t="shared" si="3"/>
        <v>15</v>
      </c>
      <c r="P8" s="10">
        <v>14</v>
      </c>
      <c r="Q8" s="10">
        <v>1</v>
      </c>
      <c r="R8" s="8">
        <f t="shared" si="4"/>
        <v>2</v>
      </c>
      <c r="S8" s="10">
        <v>2</v>
      </c>
      <c r="T8" s="10">
        <v>0</v>
      </c>
      <c r="U8" s="8">
        <f t="shared" si="5"/>
        <v>2</v>
      </c>
      <c r="V8" s="10">
        <v>2</v>
      </c>
      <c r="W8" s="10">
        <v>0</v>
      </c>
    </row>
    <row r="9" spans="1:23" ht="16.5" x14ac:dyDescent="0.25">
      <c r="A9" s="6" t="s">
        <v>36</v>
      </c>
      <c r="B9" s="7" t="s">
        <v>9</v>
      </c>
      <c r="C9" s="9">
        <v>918</v>
      </c>
      <c r="D9" s="9">
        <v>734</v>
      </c>
      <c r="E9" s="9">
        <v>184</v>
      </c>
      <c r="F9" s="9">
        <f t="shared" si="0"/>
        <v>224</v>
      </c>
      <c r="G9" s="9">
        <v>176</v>
      </c>
      <c r="H9" s="9">
        <v>48</v>
      </c>
      <c r="I9" s="9">
        <f t="shared" si="1"/>
        <v>230</v>
      </c>
      <c r="J9" s="9">
        <v>186</v>
      </c>
      <c r="K9" s="9">
        <v>44</v>
      </c>
      <c r="L9" s="9">
        <f t="shared" si="2"/>
        <v>199</v>
      </c>
      <c r="M9" s="9">
        <v>169</v>
      </c>
      <c r="N9" s="9">
        <v>30</v>
      </c>
      <c r="O9" s="9">
        <f t="shared" si="3"/>
        <v>210</v>
      </c>
      <c r="P9" s="9">
        <v>157</v>
      </c>
      <c r="Q9" s="9">
        <v>53</v>
      </c>
      <c r="R9" s="9">
        <f t="shared" si="4"/>
        <v>42</v>
      </c>
      <c r="S9" s="9">
        <v>35</v>
      </c>
      <c r="T9" s="9">
        <v>7</v>
      </c>
      <c r="U9" s="9">
        <f t="shared" si="5"/>
        <v>13</v>
      </c>
      <c r="V9" s="9">
        <v>11</v>
      </c>
      <c r="W9" s="9">
        <v>2</v>
      </c>
    </row>
    <row r="10" spans="1:23" ht="16.5" x14ac:dyDescent="0.25">
      <c r="A10" s="11" t="s">
        <v>41</v>
      </c>
      <c r="B10" s="12" t="s">
        <v>42</v>
      </c>
      <c r="C10" s="10">
        <v>233</v>
      </c>
      <c r="D10" s="10">
        <v>146</v>
      </c>
      <c r="E10" s="10">
        <v>87</v>
      </c>
      <c r="F10" s="8">
        <f t="shared" si="0"/>
        <v>52</v>
      </c>
      <c r="G10" s="10">
        <v>30</v>
      </c>
      <c r="H10" s="10">
        <v>22</v>
      </c>
      <c r="I10" s="8">
        <f t="shared" si="1"/>
        <v>64</v>
      </c>
      <c r="J10" s="10">
        <v>44</v>
      </c>
      <c r="K10" s="10">
        <v>20</v>
      </c>
      <c r="L10" s="8">
        <f t="shared" si="2"/>
        <v>59</v>
      </c>
      <c r="M10" s="10">
        <v>30</v>
      </c>
      <c r="N10" s="10">
        <v>29</v>
      </c>
      <c r="O10" s="8">
        <f t="shared" si="3"/>
        <v>54</v>
      </c>
      <c r="P10" s="10">
        <v>38</v>
      </c>
      <c r="Q10" s="10">
        <v>16</v>
      </c>
      <c r="R10" s="8">
        <f t="shared" si="4"/>
        <v>4</v>
      </c>
      <c r="S10" s="10">
        <v>4</v>
      </c>
      <c r="T10" s="10">
        <v>0</v>
      </c>
      <c r="U10" s="8">
        <f t="shared" si="5"/>
        <v>0</v>
      </c>
      <c r="V10" s="10">
        <v>0</v>
      </c>
      <c r="W10" s="10">
        <v>0</v>
      </c>
    </row>
    <row r="11" spans="1:23" ht="16.5" x14ac:dyDescent="0.25">
      <c r="A11" s="11" t="s">
        <v>41</v>
      </c>
      <c r="B11" s="12" t="s">
        <v>43</v>
      </c>
      <c r="C11" s="10">
        <v>284</v>
      </c>
      <c r="D11" s="10">
        <v>178</v>
      </c>
      <c r="E11" s="10">
        <v>106</v>
      </c>
      <c r="F11" s="8">
        <f t="shared" si="0"/>
        <v>66</v>
      </c>
      <c r="G11" s="10">
        <v>47</v>
      </c>
      <c r="H11" s="10">
        <v>19</v>
      </c>
      <c r="I11" s="8">
        <f t="shared" si="1"/>
        <v>68</v>
      </c>
      <c r="J11" s="10">
        <v>39</v>
      </c>
      <c r="K11" s="10">
        <v>29</v>
      </c>
      <c r="L11" s="8">
        <f t="shared" si="2"/>
        <v>66</v>
      </c>
      <c r="M11" s="10">
        <v>41</v>
      </c>
      <c r="N11" s="10">
        <v>25</v>
      </c>
      <c r="O11" s="8">
        <f t="shared" si="3"/>
        <v>76</v>
      </c>
      <c r="P11" s="10">
        <v>43</v>
      </c>
      <c r="Q11" s="10">
        <v>33</v>
      </c>
      <c r="R11" s="8">
        <f t="shared" si="4"/>
        <v>7</v>
      </c>
      <c r="S11" s="10">
        <v>7</v>
      </c>
      <c r="T11" s="10">
        <v>0</v>
      </c>
      <c r="U11" s="8">
        <f t="shared" si="5"/>
        <v>1</v>
      </c>
      <c r="V11" s="10">
        <v>1</v>
      </c>
      <c r="W11" s="10">
        <v>0</v>
      </c>
    </row>
    <row r="12" spans="1:23" ht="16.5" x14ac:dyDescent="0.25">
      <c r="A12" s="11" t="s">
        <v>41</v>
      </c>
      <c r="B12" s="12" t="s">
        <v>44</v>
      </c>
      <c r="C12" s="10">
        <v>131</v>
      </c>
      <c r="D12" s="10">
        <v>84</v>
      </c>
      <c r="E12" s="10">
        <v>47</v>
      </c>
      <c r="F12" s="8">
        <f t="shared" si="0"/>
        <v>39</v>
      </c>
      <c r="G12" s="10">
        <v>25</v>
      </c>
      <c r="H12" s="10">
        <v>14</v>
      </c>
      <c r="I12" s="8">
        <f t="shared" si="1"/>
        <v>26</v>
      </c>
      <c r="J12" s="10">
        <v>18</v>
      </c>
      <c r="K12" s="10">
        <v>8</v>
      </c>
      <c r="L12" s="8">
        <f t="shared" si="2"/>
        <v>23</v>
      </c>
      <c r="M12" s="10">
        <v>16</v>
      </c>
      <c r="N12" s="10">
        <v>7</v>
      </c>
      <c r="O12" s="8">
        <f t="shared" si="3"/>
        <v>33</v>
      </c>
      <c r="P12" s="10">
        <v>17</v>
      </c>
      <c r="Q12" s="10">
        <v>16</v>
      </c>
      <c r="R12" s="8">
        <f t="shared" si="4"/>
        <v>9</v>
      </c>
      <c r="S12" s="10">
        <v>8</v>
      </c>
      <c r="T12" s="10">
        <v>1</v>
      </c>
      <c r="U12" s="8">
        <f t="shared" si="5"/>
        <v>1</v>
      </c>
      <c r="V12" s="10">
        <v>0</v>
      </c>
      <c r="W12" s="10">
        <v>1</v>
      </c>
    </row>
    <row r="13" spans="1:23" ht="16.5" x14ac:dyDescent="0.25">
      <c r="A13" s="11" t="s">
        <v>41</v>
      </c>
      <c r="B13" s="12" t="s">
        <v>45</v>
      </c>
      <c r="C13" s="10">
        <v>446</v>
      </c>
      <c r="D13" s="10">
        <v>313</v>
      </c>
      <c r="E13" s="10">
        <v>133</v>
      </c>
      <c r="F13" s="8">
        <f t="shared" si="0"/>
        <v>98</v>
      </c>
      <c r="G13" s="10">
        <v>76</v>
      </c>
      <c r="H13" s="10">
        <v>22</v>
      </c>
      <c r="I13" s="8">
        <f t="shared" si="1"/>
        <v>115</v>
      </c>
      <c r="J13" s="10">
        <v>80</v>
      </c>
      <c r="K13" s="10">
        <v>35</v>
      </c>
      <c r="L13" s="8">
        <f t="shared" si="2"/>
        <v>120</v>
      </c>
      <c r="M13" s="10">
        <v>86</v>
      </c>
      <c r="N13" s="10">
        <v>34</v>
      </c>
      <c r="O13" s="8">
        <f t="shared" si="3"/>
        <v>97</v>
      </c>
      <c r="P13" s="10">
        <v>61</v>
      </c>
      <c r="Q13" s="10">
        <v>36</v>
      </c>
      <c r="R13" s="8">
        <f t="shared" si="4"/>
        <v>15</v>
      </c>
      <c r="S13" s="10">
        <v>9</v>
      </c>
      <c r="T13" s="10">
        <v>6</v>
      </c>
      <c r="U13" s="8">
        <f t="shared" si="5"/>
        <v>1</v>
      </c>
      <c r="V13" s="10">
        <v>1</v>
      </c>
      <c r="W13" s="10">
        <v>0</v>
      </c>
    </row>
    <row r="14" spans="1:23" ht="16.5" x14ac:dyDescent="0.25">
      <c r="A14" s="11" t="s">
        <v>41</v>
      </c>
      <c r="B14" s="12" t="s">
        <v>46</v>
      </c>
      <c r="C14" s="10">
        <v>438</v>
      </c>
      <c r="D14" s="10">
        <v>345</v>
      </c>
      <c r="E14" s="10">
        <v>93</v>
      </c>
      <c r="F14" s="8">
        <f t="shared" si="0"/>
        <v>109</v>
      </c>
      <c r="G14" s="10">
        <v>84</v>
      </c>
      <c r="H14" s="10">
        <v>25</v>
      </c>
      <c r="I14" s="8">
        <f t="shared" si="1"/>
        <v>106</v>
      </c>
      <c r="J14" s="10">
        <v>84</v>
      </c>
      <c r="K14" s="10">
        <v>22</v>
      </c>
      <c r="L14" s="8">
        <f t="shared" si="2"/>
        <v>104</v>
      </c>
      <c r="M14" s="10">
        <v>85</v>
      </c>
      <c r="N14" s="10">
        <v>19</v>
      </c>
      <c r="O14" s="8">
        <f t="shared" si="3"/>
        <v>112</v>
      </c>
      <c r="P14" s="10">
        <v>86</v>
      </c>
      <c r="Q14" s="10">
        <v>26</v>
      </c>
      <c r="R14" s="8">
        <f t="shared" si="4"/>
        <v>7</v>
      </c>
      <c r="S14" s="10">
        <v>6</v>
      </c>
      <c r="T14" s="10">
        <v>1</v>
      </c>
      <c r="U14" s="8">
        <f t="shared" si="5"/>
        <v>0</v>
      </c>
      <c r="V14" s="10">
        <v>0</v>
      </c>
      <c r="W14" s="10">
        <v>0</v>
      </c>
    </row>
    <row r="15" spans="1:23" ht="16.5" x14ac:dyDescent="0.25">
      <c r="A15" s="6" t="s">
        <v>41</v>
      </c>
      <c r="B15" s="7" t="s">
        <v>9</v>
      </c>
      <c r="C15" s="9">
        <v>1532</v>
      </c>
      <c r="D15" s="9">
        <v>1066</v>
      </c>
      <c r="E15" s="9">
        <v>466</v>
      </c>
      <c r="F15" s="9">
        <f t="shared" si="0"/>
        <v>364</v>
      </c>
      <c r="G15" s="9">
        <v>262</v>
      </c>
      <c r="H15" s="9">
        <v>102</v>
      </c>
      <c r="I15" s="9">
        <f t="shared" si="1"/>
        <v>379</v>
      </c>
      <c r="J15" s="9">
        <v>265</v>
      </c>
      <c r="K15" s="9">
        <v>114</v>
      </c>
      <c r="L15" s="9">
        <f t="shared" si="2"/>
        <v>372</v>
      </c>
      <c r="M15" s="9">
        <v>258</v>
      </c>
      <c r="N15" s="9">
        <v>114</v>
      </c>
      <c r="O15" s="9">
        <f t="shared" si="3"/>
        <v>372</v>
      </c>
      <c r="P15" s="9">
        <v>245</v>
      </c>
      <c r="Q15" s="9">
        <v>127</v>
      </c>
      <c r="R15" s="9">
        <f t="shared" si="4"/>
        <v>42</v>
      </c>
      <c r="S15" s="9">
        <v>34</v>
      </c>
      <c r="T15" s="9">
        <v>8</v>
      </c>
      <c r="U15" s="9">
        <f t="shared" si="5"/>
        <v>3</v>
      </c>
      <c r="V15" s="9">
        <v>2</v>
      </c>
      <c r="W15" s="9">
        <v>1</v>
      </c>
    </row>
    <row r="16" spans="1:23" ht="16.5" x14ac:dyDescent="0.25">
      <c r="A16" s="11" t="s">
        <v>47</v>
      </c>
      <c r="B16" s="12" t="s">
        <v>48</v>
      </c>
      <c r="C16" s="10">
        <v>160</v>
      </c>
      <c r="D16" s="10">
        <v>96</v>
      </c>
      <c r="E16" s="10">
        <v>64</v>
      </c>
      <c r="F16" s="8">
        <f t="shared" si="0"/>
        <v>39</v>
      </c>
      <c r="G16" s="10">
        <v>26</v>
      </c>
      <c r="H16" s="10">
        <v>13</v>
      </c>
      <c r="I16" s="8">
        <f t="shared" si="1"/>
        <v>39</v>
      </c>
      <c r="J16" s="10">
        <v>25</v>
      </c>
      <c r="K16" s="10">
        <v>14</v>
      </c>
      <c r="L16" s="8">
        <f t="shared" si="2"/>
        <v>34</v>
      </c>
      <c r="M16" s="10">
        <v>19</v>
      </c>
      <c r="N16" s="10">
        <v>15</v>
      </c>
      <c r="O16" s="8">
        <f t="shared" si="3"/>
        <v>41</v>
      </c>
      <c r="P16" s="10">
        <v>21</v>
      </c>
      <c r="Q16" s="10">
        <v>20</v>
      </c>
      <c r="R16" s="8">
        <f t="shared" si="4"/>
        <v>6</v>
      </c>
      <c r="S16" s="10">
        <v>4</v>
      </c>
      <c r="T16" s="10">
        <v>2</v>
      </c>
      <c r="U16" s="8">
        <f t="shared" si="5"/>
        <v>1</v>
      </c>
      <c r="V16" s="10">
        <v>1</v>
      </c>
      <c r="W16" s="10">
        <v>0</v>
      </c>
    </row>
    <row r="17" spans="1:23" ht="16.5" x14ac:dyDescent="0.25">
      <c r="A17" s="11" t="s">
        <v>47</v>
      </c>
      <c r="B17" s="12" t="s">
        <v>49</v>
      </c>
      <c r="C17" s="10">
        <v>399</v>
      </c>
      <c r="D17" s="10">
        <v>260</v>
      </c>
      <c r="E17" s="10">
        <v>139</v>
      </c>
      <c r="F17" s="8">
        <f t="shared" si="0"/>
        <v>103</v>
      </c>
      <c r="G17" s="10">
        <v>54</v>
      </c>
      <c r="H17" s="10">
        <v>49</v>
      </c>
      <c r="I17" s="8">
        <f t="shared" si="1"/>
        <v>105</v>
      </c>
      <c r="J17" s="10">
        <v>65</v>
      </c>
      <c r="K17" s="10">
        <v>40</v>
      </c>
      <c r="L17" s="8">
        <f t="shared" si="2"/>
        <v>95</v>
      </c>
      <c r="M17" s="10">
        <v>64</v>
      </c>
      <c r="N17" s="10">
        <v>31</v>
      </c>
      <c r="O17" s="8">
        <f t="shared" si="3"/>
        <v>85</v>
      </c>
      <c r="P17" s="10">
        <v>67</v>
      </c>
      <c r="Q17" s="10">
        <v>18</v>
      </c>
      <c r="R17" s="8">
        <f t="shared" si="4"/>
        <v>7</v>
      </c>
      <c r="S17" s="10">
        <v>6</v>
      </c>
      <c r="T17" s="10">
        <v>1</v>
      </c>
      <c r="U17" s="8">
        <f t="shared" si="5"/>
        <v>4</v>
      </c>
      <c r="V17" s="10">
        <v>4</v>
      </c>
      <c r="W17" s="10">
        <v>0</v>
      </c>
    </row>
    <row r="18" spans="1:23" ht="16.5" x14ac:dyDescent="0.25">
      <c r="A18" s="11" t="s">
        <v>47</v>
      </c>
      <c r="B18" s="12" t="s">
        <v>50</v>
      </c>
      <c r="C18" s="10">
        <v>85</v>
      </c>
      <c r="D18" s="10">
        <v>50</v>
      </c>
      <c r="E18" s="10">
        <v>35</v>
      </c>
      <c r="F18" s="8">
        <f t="shared" si="0"/>
        <v>25</v>
      </c>
      <c r="G18" s="10">
        <v>10</v>
      </c>
      <c r="H18" s="10">
        <v>15</v>
      </c>
      <c r="I18" s="8">
        <f t="shared" si="1"/>
        <v>20</v>
      </c>
      <c r="J18" s="10">
        <v>13</v>
      </c>
      <c r="K18" s="10">
        <v>7</v>
      </c>
      <c r="L18" s="8">
        <f t="shared" si="2"/>
        <v>19</v>
      </c>
      <c r="M18" s="10">
        <v>16</v>
      </c>
      <c r="N18" s="10">
        <v>3</v>
      </c>
      <c r="O18" s="8">
        <f t="shared" si="3"/>
        <v>17</v>
      </c>
      <c r="P18" s="10">
        <v>10</v>
      </c>
      <c r="Q18" s="10">
        <v>7</v>
      </c>
      <c r="R18" s="8">
        <f t="shared" si="4"/>
        <v>4</v>
      </c>
      <c r="S18" s="10">
        <v>1</v>
      </c>
      <c r="T18" s="10">
        <v>3</v>
      </c>
      <c r="U18" s="8">
        <f t="shared" si="5"/>
        <v>0</v>
      </c>
      <c r="V18" s="10">
        <v>0</v>
      </c>
      <c r="W18" s="10">
        <v>0</v>
      </c>
    </row>
    <row r="19" spans="1:23" ht="16.5" x14ac:dyDescent="0.25">
      <c r="A19" s="6" t="s">
        <v>47</v>
      </c>
      <c r="B19" s="7" t="s">
        <v>9</v>
      </c>
      <c r="C19" s="9">
        <v>644</v>
      </c>
      <c r="D19" s="9">
        <v>406</v>
      </c>
      <c r="E19" s="9">
        <v>238</v>
      </c>
      <c r="F19" s="9">
        <f t="shared" si="0"/>
        <v>167</v>
      </c>
      <c r="G19" s="9">
        <v>90</v>
      </c>
      <c r="H19" s="9">
        <v>77</v>
      </c>
      <c r="I19" s="9">
        <f t="shared" si="1"/>
        <v>164</v>
      </c>
      <c r="J19" s="9">
        <v>103</v>
      </c>
      <c r="K19" s="9">
        <v>61</v>
      </c>
      <c r="L19" s="9">
        <f t="shared" si="2"/>
        <v>148</v>
      </c>
      <c r="M19" s="9">
        <v>99</v>
      </c>
      <c r="N19" s="9">
        <v>49</v>
      </c>
      <c r="O19" s="9">
        <f t="shared" si="3"/>
        <v>143</v>
      </c>
      <c r="P19" s="9">
        <v>98</v>
      </c>
      <c r="Q19" s="9">
        <v>45</v>
      </c>
      <c r="R19" s="9">
        <f t="shared" si="4"/>
        <v>17</v>
      </c>
      <c r="S19" s="9">
        <v>11</v>
      </c>
      <c r="T19" s="9">
        <v>6</v>
      </c>
      <c r="U19" s="9">
        <f t="shared" si="5"/>
        <v>5</v>
      </c>
      <c r="V19" s="9">
        <v>5</v>
      </c>
      <c r="W19" s="9">
        <v>0</v>
      </c>
    </row>
    <row r="20" spans="1:23" ht="16.5" x14ac:dyDescent="0.25">
      <c r="A20" s="11" t="s">
        <v>51</v>
      </c>
      <c r="B20" s="12" t="s">
        <v>52</v>
      </c>
      <c r="C20" s="10">
        <v>204</v>
      </c>
      <c r="D20" s="10">
        <v>47</v>
      </c>
      <c r="E20" s="10">
        <v>157</v>
      </c>
      <c r="F20" s="8">
        <f t="shared" si="0"/>
        <v>50</v>
      </c>
      <c r="G20" s="10">
        <v>14</v>
      </c>
      <c r="H20" s="10">
        <v>36</v>
      </c>
      <c r="I20" s="8">
        <f t="shared" si="1"/>
        <v>43</v>
      </c>
      <c r="J20" s="10">
        <v>9</v>
      </c>
      <c r="K20" s="10">
        <v>34</v>
      </c>
      <c r="L20" s="8">
        <f t="shared" si="2"/>
        <v>49</v>
      </c>
      <c r="M20" s="10">
        <v>13</v>
      </c>
      <c r="N20" s="10">
        <v>36</v>
      </c>
      <c r="O20" s="8">
        <f t="shared" si="3"/>
        <v>48</v>
      </c>
      <c r="P20" s="10">
        <v>6</v>
      </c>
      <c r="Q20" s="10">
        <v>42</v>
      </c>
      <c r="R20" s="8">
        <f t="shared" si="4"/>
        <v>11</v>
      </c>
      <c r="S20" s="10">
        <v>3</v>
      </c>
      <c r="T20" s="10">
        <v>8</v>
      </c>
      <c r="U20" s="8">
        <f t="shared" si="5"/>
        <v>3</v>
      </c>
      <c r="V20" s="10">
        <v>2</v>
      </c>
      <c r="W20" s="10">
        <v>1</v>
      </c>
    </row>
    <row r="21" spans="1:23" ht="16.5" x14ac:dyDescent="0.25">
      <c r="A21" s="11" t="s">
        <v>51</v>
      </c>
      <c r="B21" s="12" t="s">
        <v>53</v>
      </c>
      <c r="C21" s="10">
        <v>201</v>
      </c>
      <c r="D21" s="10">
        <v>36</v>
      </c>
      <c r="E21" s="10">
        <v>165</v>
      </c>
      <c r="F21" s="8">
        <f t="shared" si="0"/>
        <v>47</v>
      </c>
      <c r="G21" s="10">
        <v>12</v>
      </c>
      <c r="H21" s="10">
        <v>35</v>
      </c>
      <c r="I21" s="8">
        <f t="shared" si="1"/>
        <v>42</v>
      </c>
      <c r="J21" s="10">
        <v>11</v>
      </c>
      <c r="K21" s="10">
        <v>31</v>
      </c>
      <c r="L21" s="8">
        <f t="shared" si="2"/>
        <v>46</v>
      </c>
      <c r="M21" s="10">
        <v>7</v>
      </c>
      <c r="N21" s="10">
        <v>39</v>
      </c>
      <c r="O21" s="8">
        <f t="shared" si="3"/>
        <v>51</v>
      </c>
      <c r="P21" s="10">
        <v>5</v>
      </c>
      <c r="Q21" s="10">
        <v>46</v>
      </c>
      <c r="R21" s="8">
        <f t="shared" si="4"/>
        <v>14</v>
      </c>
      <c r="S21" s="10">
        <v>0</v>
      </c>
      <c r="T21" s="10">
        <v>14</v>
      </c>
      <c r="U21" s="8">
        <f t="shared" si="5"/>
        <v>1</v>
      </c>
      <c r="V21" s="10">
        <v>1</v>
      </c>
      <c r="W21" s="10">
        <v>0</v>
      </c>
    </row>
    <row r="22" spans="1:23" ht="16.5" x14ac:dyDescent="0.25">
      <c r="A22" s="11" t="s">
        <v>51</v>
      </c>
      <c r="B22" s="12" t="s">
        <v>54</v>
      </c>
      <c r="C22" s="10">
        <v>353</v>
      </c>
      <c r="D22" s="10">
        <v>109</v>
      </c>
      <c r="E22" s="10">
        <v>244</v>
      </c>
      <c r="F22" s="8">
        <f t="shared" si="0"/>
        <v>83</v>
      </c>
      <c r="G22" s="10">
        <v>24</v>
      </c>
      <c r="H22" s="10">
        <v>59</v>
      </c>
      <c r="I22" s="8">
        <f t="shared" si="1"/>
        <v>79</v>
      </c>
      <c r="J22" s="10">
        <v>19</v>
      </c>
      <c r="K22" s="10">
        <v>60</v>
      </c>
      <c r="L22" s="8">
        <f t="shared" si="2"/>
        <v>73</v>
      </c>
      <c r="M22" s="10">
        <v>22</v>
      </c>
      <c r="N22" s="10">
        <v>51</v>
      </c>
      <c r="O22" s="8">
        <f t="shared" si="3"/>
        <v>95</v>
      </c>
      <c r="P22" s="10">
        <v>34</v>
      </c>
      <c r="Q22" s="10">
        <v>61</v>
      </c>
      <c r="R22" s="8">
        <f t="shared" si="4"/>
        <v>20</v>
      </c>
      <c r="S22" s="10">
        <v>8</v>
      </c>
      <c r="T22" s="10">
        <v>12</v>
      </c>
      <c r="U22" s="8">
        <f t="shared" si="5"/>
        <v>3</v>
      </c>
      <c r="V22" s="10">
        <v>2</v>
      </c>
      <c r="W22" s="10">
        <v>1</v>
      </c>
    </row>
    <row r="23" spans="1:23" ht="16.5" x14ac:dyDescent="0.25">
      <c r="A23" s="6" t="s">
        <v>51</v>
      </c>
      <c r="B23" s="7" t="s">
        <v>9</v>
      </c>
      <c r="C23" s="9">
        <v>758</v>
      </c>
      <c r="D23" s="9">
        <v>192</v>
      </c>
      <c r="E23" s="9">
        <v>566</v>
      </c>
      <c r="F23" s="9">
        <f t="shared" si="0"/>
        <v>180</v>
      </c>
      <c r="G23" s="9">
        <v>50</v>
      </c>
      <c r="H23" s="9">
        <v>130</v>
      </c>
      <c r="I23" s="9">
        <f t="shared" si="1"/>
        <v>164</v>
      </c>
      <c r="J23" s="9">
        <v>39</v>
      </c>
      <c r="K23" s="9">
        <v>125</v>
      </c>
      <c r="L23" s="9">
        <f t="shared" si="2"/>
        <v>168</v>
      </c>
      <c r="M23" s="9">
        <v>42</v>
      </c>
      <c r="N23" s="9">
        <v>126</v>
      </c>
      <c r="O23" s="9">
        <f t="shared" si="3"/>
        <v>194</v>
      </c>
      <c r="P23" s="9">
        <v>45</v>
      </c>
      <c r="Q23" s="9">
        <v>149</v>
      </c>
      <c r="R23" s="9">
        <f t="shared" si="4"/>
        <v>45</v>
      </c>
      <c r="S23" s="9">
        <v>11</v>
      </c>
      <c r="T23" s="9">
        <v>34</v>
      </c>
      <c r="U23" s="9">
        <f t="shared" si="5"/>
        <v>7</v>
      </c>
      <c r="V23" s="9">
        <v>5</v>
      </c>
      <c r="W23" s="9">
        <v>2</v>
      </c>
    </row>
    <row r="24" spans="1:23" ht="16.5" x14ac:dyDescent="0.25">
      <c r="A24" s="11" t="s">
        <v>55</v>
      </c>
      <c r="B24" s="12" t="s">
        <v>56</v>
      </c>
      <c r="C24" s="10">
        <v>114</v>
      </c>
      <c r="D24" s="10">
        <v>51</v>
      </c>
      <c r="E24" s="10">
        <v>63</v>
      </c>
      <c r="F24" s="8">
        <f t="shared" si="0"/>
        <v>31</v>
      </c>
      <c r="G24" s="10">
        <v>16</v>
      </c>
      <c r="H24" s="10">
        <v>15</v>
      </c>
      <c r="I24" s="8">
        <f t="shared" si="1"/>
        <v>33</v>
      </c>
      <c r="J24" s="10">
        <v>11</v>
      </c>
      <c r="K24" s="10">
        <v>22</v>
      </c>
      <c r="L24" s="8">
        <f t="shared" si="2"/>
        <v>26</v>
      </c>
      <c r="M24" s="10">
        <v>10</v>
      </c>
      <c r="N24" s="10">
        <v>16</v>
      </c>
      <c r="O24" s="8">
        <f t="shared" si="3"/>
        <v>19</v>
      </c>
      <c r="P24" s="10">
        <v>11</v>
      </c>
      <c r="Q24" s="10">
        <v>8</v>
      </c>
      <c r="R24" s="8">
        <f t="shared" si="4"/>
        <v>4</v>
      </c>
      <c r="S24" s="10">
        <v>2</v>
      </c>
      <c r="T24" s="10">
        <v>2</v>
      </c>
      <c r="U24" s="8">
        <f t="shared" si="5"/>
        <v>1</v>
      </c>
      <c r="V24" s="10">
        <v>1</v>
      </c>
      <c r="W24" s="10">
        <v>0</v>
      </c>
    </row>
    <row r="25" spans="1:23" ht="16.5" x14ac:dyDescent="0.25">
      <c r="A25" s="11" t="s">
        <v>55</v>
      </c>
      <c r="B25" s="12" t="s">
        <v>57</v>
      </c>
      <c r="C25" s="10">
        <v>187</v>
      </c>
      <c r="D25" s="10">
        <v>101</v>
      </c>
      <c r="E25" s="10">
        <v>86</v>
      </c>
      <c r="F25" s="8">
        <f t="shared" si="0"/>
        <v>45</v>
      </c>
      <c r="G25" s="10">
        <v>18</v>
      </c>
      <c r="H25" s="10">
        <v>27</v>
      </c>
      <c r="I25" s="8">
        <f t="shared" si="1"/>
        <v>54</v>
      </c>
      <c r="J25" s="10">
        <v>36</v>
      </c>
      <c r="K25" s="10">
        <v>18</v>
      </c>
      <c r="L25" s="8">
        <f t="shared" si="2"/>
        <v>44</v>
      </c>
      <c r="M25" s="10">
        <v>26</v>
      </c>
      <c r="N25" s="10">
        <v>18</v>
      </c>
      <c r="O25" s="8">
        <f t="shared" si="3"/>
        <v>38</v>
      </c>
      <c r="P25" s="10">
        <v>17</v>
      </c>
      <c r="Q25" s="10">
        <v>21</v>
      </c>
      <c r="R25" s="8">
        <f t="shared" si="4"/>
        <v>5</v>
      </c>
      <c r="S25" s="10">
        <v>3</v>
      </c>
      <c r="T25" s="10">
        <v>2</v>
      </c>
      <c r="U25" s="8">
        <f t="shared" si="5"/>
        <v>1</v>
      </c>
      <c r="V25" s="10">
        <v>1</v>
      </c>
      <c r="W25" s="10">
        <v>0</v>
      </c>
    </row>
    <row r="26" spans="1:23" ht="16.5" x14ac:dyDescent="0.25">
      <c r="A26" s="11" t="s">
        <v>55</v>
      </c>
      <c r="B26" s="12" t="s">
        <v>58</v>
      </c>
      <c r="C26" s="10">
        <v>123</v>
      </c>
      <c r="D26" s="10">
        <v>55</v>
      </c>
      <c r="E26" s="10">
        <v>68</v>
      </c>
      <c r="F26" s="8">
        <f t="shared" si="0"/>
        <v>31</v>
      </c>
      <c r="G26" s="10">
        <v>13</v>
      </c>
      <c r="H26" s="10">
        <v>18</v>
      </c>
      <c r="I26" s="8">
        <f t="shared" si="1"/>
        <v>27</v>
      </c>
      <c r="J26" s="10">
        <v>13</v>
      </c>
      <c r="K26" s="10">
        <v>14</v>
      </c>
      <c r="L26" s="8">
        <f t="shared" si="2"/>
        <v>31</v>
      </c>
      <c r="M26" s="10">
        <v>11</v>
      </c>
      <c r="N26" s="10">
        <v>20</v>
      </c>
      <c r="O26" s="8">
        <f t="shared" si="3"/>
        <v>27</v>
      </c>
      <c r="P26" s="10">
        <v>14</v>
      </c>
      <c r="Q26" s="10">
        <v>13</v>
      </c>
      <c r="R26" s="8">
        <f t="shared" si="4"/>
        <v>6</v>
      </c>
      <c r="S26" s="10">
        <v>3</v>
      </c>
      <c r="T26" s="10">
        <v>3</v>
      </c>
      <c r="U26" s="8">
        <f t="shared" si="5"/>
        <v>1</v>
      </c>
      <c r="V26" s="10">
        <v>1</v>
      </c>
      <c r="W26" s="10">
        <v>0</v>
      </c>
    </row>
    <row r="27" spans="1:23" ht="16.5" x14ac:dyDescent="0.25">
      <c r="A27" s="6" t="s">
        <v>55</v>
      </c>
      <c r="B27" s="7" t="s">
        <v>9</v>
      </c>
      <c r="C27" s="9">
        <v>424</v>
      </c>
      <c r="D27" s="9">
        <v>207</v>
      </c>
      <c r="E27" s="9">
        <v>217</v>
      </c>
      <c r="F27" s="9">
        <f t="shared" si="0"/>
        <v>107</v>
      </c>
      <c r="G27" s="9">
        <v>47</v>
      </c>
      <c r="H27" s="9">
        <v>60</v>
      </c>
      <c r="I27" s="9">
        <f t="shared" si="1"/>
        <v>114</v>
      </c>
      <c r="J27" s="9">
        <v>60</v>
      </c>
      <c r="K27" s="9">
        <v>54</v>
      </c>
      <c r="L27" s="9">
        <f t="shared" si="2"/>
        <v>101</v>
      </c>
      <c r="M27" s="9">
        <v>47</v>
      </c>
      <c r="N27" s="9">
        <v>54</v>
      </c>
      <c r="O27" s="9">
        <f t="shared" si="3"/>
        <v>84</v>
      </c>
      <c r="P27" s="9">
        <v>42</v>
      </c>
      <c r="Q27" s="9">
        <v>42</v>
      </c>
      <c r="R27" s="9">
        <f t="shared" si="4"/>
        <v>15</v>
      </c>
      <c r="S27" s="9">
        <v>8</v>
      </c>
      <c r="T27" s="9">
        <v>7</v>
      </c>
      <c r="U27" s="9">
        <f t="shared" si="5"/>
        <v>3</v>
      </c>
      <c r="V27" s="9">
        <v>3</v>
      </c>
      <c r="W27" s="9">
        <v>0</v>
      </c>
    </row>
    <row r="28" spans="1:23" ht="16.5" x14ac:dyDescent="0.25">
      <c r="A28" s="11" t="s">
        <v>59</v>
      </c>
      <c r="B28" s="12" t="s">
        <v>60</v>
      </c>
      <c r="C28" s="10">
        <v>560</v>
      </c>
      <c r="D28" s="10">
        <v>420</v>
      </c>
      <c r="E28" s="10">
        <v>140</v>
      </c>
      <c r="F28" s="8">
        <f t="shared" si="0"/>
        <v>119</v>
      </c>
      <c r="G28" s="10">
        <v>95</v>
      </c>
      <c r="H28" s="10">
        <v>24</v>
      </c>
      <c r="I28" s="8">
        <f t="shared" si="1"/>
        <v>134</v>
      </c>
      <c r="J28" s="10">
        <v>95</v>
      </c>
      <c r="K28" s="10">
        <v>39</v>
      </c>
      <c r="L28" s="8">
        <f t="shared" si="2"/>
        <v>147</v>
      </c>
      <c r="M28" s="10">
        <v>105</v>
      </c>
      <c r="N28" s="10">
        <v>42</v>
      </c>
      <c r="O28" s="8">
        <f t="shared" si="3"/>
        <v>141</v>
      </c>
      <c r="P28" s="10">
        <v>109</v>
      </c>
      <c r="Q28" s="10">
        <v>32</v>
      </c>
      <c r="R28" s="8">
        <f t="shared" si="4"/>
        <v>16</v>
      </c>
      <c r="S28" s="10">
        <v>13</v>
      </c>
      <c r="T28" s="10">
        <v>3</v>
      </c>
      <c r="U28" s="8">
        <f t="shared" si="5"/>
        <v>3</v>
      </c>
      <c r="V28" s="10">
        <v>3</v>
      </c>
      <c r="W28" s="10">
        <v>0</v>
      </c>
    </row>
    <row r="29" spans="1:23" ht="16.5" x14ac:dyDescent="0.25">
      <c r="A29" s="11" t="s">
        <v>59</v>
      </c>
      <c r="B29" s="12" t="s">
        <v>61</v>
      </c>
      <c r="C29" s="10">
        <v>443</v>
      </c>
      <c r="D29" s="10">
        <v>355</v>
      </c>
      <c r="E29" s="10">
        <v>88</v>
      </c>
      <c r="F29" s="8">
        <f t="shared" si="0"/>
        <v>105</v>
      </c>
      <c r="G29" s="10">
        <v>84</v>
      </c>
      <c r="H29" s="10">
        <v>21</v>
      </c>
      <c r="I29" s="8">
        <f t="shared" si="1"/>
        <v>115</v>
      </c>
      <c r="J29" s="10">
        <v>91</v>
      </c>
      <c r="K29" s="10">
        <v>24</v>
      </c>
      <c r="L29" s="8">
        <f t="shared" si="2"/>
        <v>112</v>
      </c>
      <c r="M29" s="10">
        <v>93</v>
      </c>
      <c r="N29" s="10">
        <v>19</v>
      </c>
      <c r="O29" s="8">
        <f t="shared" si="3"/>
        <v>102</v>
      </c>
      <c r="P29" s="10">
        <v>80</v>
      </c>
      <c r="Q29" s="10">
        <v>22</v>
      </c>
      <c r="R29" s="8">
        <f t="shared" si="4"/>
        <v>7</v>
      </c>
      <c r="S29" s="10">
        <v>5</v>
      </c>
      <c r="T29" s="10">
        <v>2</v>
      </c>
      <c r="U29" s="8">
        <f t="shared" si="5"/>
        <v>2</v>
      </c>
      <c r="V29" s="10">
        <v>2</v>
      </c>
      <c r="W29" s="10">
        <v>0</v>
      </c>
    </row>
    <row r="30" spans="1:23" ht="16.5" x14ac:dyDescent="0.25">
      <c r="A30" s="11" t="s">
        <v>59</v>
      </c>
      <c r="B30" s="12" t="s">
        <v>62</v>
      </c>
      <c r="C30" s="10">
        <v>170</v>
      </c>
      <c r="D30" s="10">
        <v>131</v>
      </c>
      <c r="E30" s="10">
        <v>39</v>
      </c>
      <c r="F30" s="8">
        <f t="shared" si="0"/>
        <v>46</v>
      </c>
      <c r="G30" s="10">
        <v>33</v>
      </c>
      <c r="H30" s="10">
        <v>13</v>
      </c>
      <c r="I30" s="8">
        <f t="shared" si="1"/>
        <v>48</v>
      </c>
      <c r="J30" s="10">
        <v>33</v>
      </c>
      <c r="K30" s="10">
        <v>15</v>
      </c>
      <c r="L30" s="8">
        <f t="shared" si="2"/>
        <v>40</v>
      </c>
      <c r="M30" s="10">
        <v>33</v>
      </c>
      <c r="N30" s="10">
        <v>7</v>
      </c>
      <c r="O30" s="8">
        <f t="shared" si="3"/>
        <v>33</v>
      </c>
      <c r="P30" s="10">
        <v>29</v>
      </c>
      <c r="Q30" s="10">
        <v>4</v>
      </c>
      <c r="R30" s="8">
        <f t="shared" si="4"/>
        <v>1</v>
      </c>
      <c r="S30" s="10">
        <v>1</v>
      </c>
      <c r="T30" s="10">
        <v>0</v>
      </c>
      <c r="U30" s="8">
        <f t="shared" si="5"/>
        <v>2</v>
      </c>
      <c r="V30" s="10">
        <v>2</v>
      </c>
      <c r="W30" s="10">
        <v>0</v>
      </c>
    </row>
    <row r="31" spans="1:23" ht="16.5" x14ac:dyDescent="0.25">
      <c r="A31" s="6" t="s">
        <v>59</v>
      </c>
      <c r="B31" s="7" t="s">
        <v>9</v>
      </c>
      <c r="C31" s="9">
        <v>1173</v>
      </c>
      <c r="D31" s="9">
        <v>906</v>
      </c>
      <c r="E31" s="9">
        <v>267</v>
      </c>
      <c r="F31" s="9">
        <f t="shared" si="0"/>
        <v>270</v>
      </c>
      <c r="G31" s="9">
        <v>212</v>
      </c>
      <c r="H31" s="9">
        <v>58</v>
      </c>
      <c r="I31" s="9">
        <f t="shared" si="1"/>
        <v>297</v>
      </c>
      <c r="J31" s="9">
        <v>219</v>
      </c>
      <c r="K31" s="9">
        <v>78</v>
      </c>
      <c r="L31" s="9">
        <f t="shared" si="2"/>
        <v>299</v>
      </c>
      <c r="M31" s="9">
        <v>231</v>
      </c>
      <c r="N31" s="9">
        <v>68</v>
      </c>
      <c r="O31" s="9">
        <f t="shared" si="3"/>
        <v>276</v>
      </c>
      <c r="P31" s="9">
        <v>218</v>
      </c>
      <c r="Q31" s="9">
        <v>58</v>
      </c>
      <c r="R31" s="9">
        <f t="shared" si="4"/>
        <v>24</v>
      </c>
      <c r="S31" s="9">
        <v>19</v>
      </c>
      <c r="T31" s="9">
        <v>5</v>
      </c>
      <c r="U31" s="9">
        <f t="shared" si="5"/>
        <v>7</v>
      </c>
      <c r="V31" s="9">
        <v>7</v>
      </c>
      <c r="W31" s="9">
        <v>0</v>
      </c>
    </row>
    <row r="32" spans="1:23" ht="16.5" x14ac:dyDescent="0.25">
      <c r="A32" s="11" t="s">
        <v>8</v>
      </c>
      <c r="B32" s="12" t="s">
        <v>63</v>
      </c>
      <c r="C32" s="10">
        <v>474</v>
      </c>
      <c r="D32" s="10">
        <v>205</v>
      </c>
      <c r="E32" s="10">
        <v>269</v>
      </c>
      <c r="F32" s="8">
        <f t="shared" si="0"/>
        <v>103</v>
      </c>
      <c r="G32" s="10">
        <v>38</v>
      </c>
      <c r="H32" s="10">
        <v>65</v>
      </c>
      <c r="I32" s="8">
        <f t="shared" si="1"/>
        <v>122</v>
      </c>
      <c r="J32" s="10">
        <v>52</v>
      </c>
      <c r="K32" s="10">
        <v>70</v>
      </c>
      <c r="L32" s="8">
        <f t="shared" si="2"/>
        <v>107</v>
      </c>
      <c r="M32" s="10">
        <v>51</v>
      </c>
      <c r="N32" s="10">
        <v>56</v>
      </c>
      <c r="O32" s="8">
        <f t="shared" si="3"/>
        <v>125</v>
      </c>
      <c r="P32" s="10">
        <v>51</v>
      </c>
      <c r="Q32" s="10">
        <v>74</v>
      </c>
      <c r="R32" s="8">
        <f t="shared" si="4"/>
        <v>13</v>
      </c>
      <c r="S32" s="10">
        <v>9</v>
      </c>
      <c r="T32" s="10">
        <v>4</v>
      </c>
      <c r="U32" s="8">
        <f t="shared" si="5"/>
        <v>4</v>
      </c>
      <c r="V32" s="10">
        <v>4</v>
      </c>
      <c r="W32" s="10">
        <v>0</v>
      </c>
    </row>
    <row r="33" spans="1:23" ht="16.5" x14ac:dyDescent="0.25">
      <c r="A33" s="11" t="s">
        <v>8</v>
      </c>
      <c r="B33" s="12" t="s">
        <v>64</v>
      </c>
      <c r="C33" s="10">
        <v>241</v>
      </c>
      <c r="D33" s="10">
        <v>107</v>
      </c>
      <c r="E33" s="10">
        <v>134</v>
      </c>
      <c r="F33" s="8">
        <f t="shared" si="0"/>
        <v>46</v>
      </c>
      <c r="G33" s="10">
        <v>23</v>
      </c>
      <c r="H33" s="10">
        <v>23</v>
      </c>
      <c r="I33" s="8">
        <f t="shared" si="1"/>
        <v>61</v>
      </c>
      <c r="J33" s="10">
        <v>27</v>
      </c>
      <c r="K33" s="10">
        <v>34</v>
      </c>
      <c r="L33" s="8">
        <f t="shared" si="2"/>
        <v>70</v>
      </c>
      <c r="M33" s="10">
        <v>29</v>
      </c>
      <c r="N33" s="10">
        <v>41</v>
      </c>
      <c r="O33" s="8">
        <f t="shared" si="3"/>
        <v>58</v>
      </c>
      <c r="P33" s="10">
        <v>24</v>
      </c>
      <c r="Q33" s="10">
        <v>34</v>
      </c>
      <c r="R33" s="8">
        <f t="shared" si="4"/>
        <v>6</v>
      </c>
      <c r="S33" s="10">
        <v>4</v>
      </c>
      <c r="T33" s="10">
        <v>2</v>
      </c>
      <c r="U33" s="8">
        <f t="shared" si="5"/>
        <v>0</v>
      </c>
      <c r="V33" s="10">
        <v>0</v>
      </c>
      <c r="W33" s="10">
        <v>0</v>
      </c>
    </row>
    <row r="34" spans="1:23" ht="16.5" x14ac:dyDescent="0.25">
      <c r="A34" s="11" t="s">
        <v>8</v>
      </c>
      <c r="B34" s="12" t="s">
        <v>65</v>
      </c>
      <c r="C34" s="10">
        <v>257</v>
      </c>
      <c r="D34" s="10">
        <v>91</v>
      </c>
      <c r="E34" s="10">
        <v>166</v>
      </c>
      <c r="F34" s="8">
        <f t="shared" si="0"/>
        <v>34</v>
      </c>
      <c r="G34" s="10">
        <v>11</v>
      </c>
      <c r="H34" s="10">
        <v>23</v>
      </c>
      <c r="I34" s="8">
        <f t="shared" si="1"/>
        <v>65</v>
      </c>
      <c r="J34" s="10">
        <v>22</v>
      </c>
      <c r="K34" s="10">
        <v>43</v>
      </c>
      <c r="L34" s="8">
        <f t="shared" si="2"/>
        <v>75</v>
      </c>
      <c r="M34" s="10">
        <v>29</v>
      </c>
      <c r="N34" s="10">
        <v>46</v>
      </c>
      <c r="O34" s="8">
        <f t="shared" si="3"/>
        <v>66</v>
      </c>
      <c r="P34" s="10">
        <v>20</v>
      </c>
      <c r="Q34" s="10">
        <v>46</v>
      </c>
      <c r="R34" s="8">
        <f t="shared" si="4"/>
        <v>14</v>
      </c>
      <c r="S34" s="10">
        <v>7</v>
      </c>
      <c r="T34" s="10">
        <v>7</v>
      </c>
      <c r="U34" s="8">
        <f t="shared" si="5"/>
        <v>3</v>
      </c>
      <c r="V34" s="10">
        <v>2</v>
      </c>
      <c r="W34" s="10">
        <v>1</v>
      </c>
    </row>
    <row r="35" spans="1:23" ht="16.5" x14ac:dyDescent="0.25">
      <c r="A35" s="6" t="s">
        <v>8</v>
      </c>
      <c r="B35" s="7" t="s">
        <v>9</v>
      </c>
      <c r="C35" s="9">
        <v>972</v>
      </c>
      <c r="D35" s="9">
        <v>403</v>
      </c>
      <c r="E35" s="9">
        <v>569</v>
      </c>
      <c r="F35" s="9">
        <f t="shared" si="0"/>
        <v>183</v>
      </c>
      <c r="G35" s="9">
        <v>72</v>
      </c>
      <c r="H35" s="9">
        <v>111</v>
      </c>
      <c r="I35" s="9">
        <f t="shared" si="1"/>
        <v>248</v>
      </c>
      <c r="J35" s="9">
        <v>101</v>
      </c>
      <c r="K35" s="9">
        <v>147</v>
      </c>
      <c r="L35" s="9">
        <f t="shared" si="2"/>
        <v>252</v>
      </c>
      <c r="M35" s="9">
        <v>109</v>
      </c>
      <c r="N35" s="9">
        <v>143</v>
      </c>
      <c r="O35" s="9">
        <f t="shared" si="3"/>
        <v>249</v>
      </c>
      <c r="P35" s="9">
        <v>95</v>
      </c>
      <c r="Q35" s="9">
        <v>154</v>
      </c>
      <c r="R35" s="9">
        <f t="shared" si="4"/>
        <v>33</v>
      </c>
      <c r="S35" s="9">
        <v>20</v>
      </c>
      <c r="T35" s="9">
        <v>13</v>
      </c>
      <c r="U35" s="9">
        <f t="shared" si="5"/>
        <v>7</v>
      </c>
      <c r="V35" s="9">
        <v>6</v>
      </c>
      <c r="W35" s="9">
        <v>1</v>
      </c>
    </row>
    <row r="36" spans="1:23" ht="16.5" x14ac:dyDescent="0.25">
      <c r="A36" s="11" t="s">
        <v>66</v>
      </c>
      <c r="B36" s="12" t="s">
        <v>67</v>
      </c>
      <c r="C36" s="10">
        <v>160</v>
      </c>
      <c r="D36" s="10">
        <v>87</v>
      </c>
      <c r="E36" s="10">
        <v>73</v>
      </c>
      <c r="F36" s="8">
        <f t="shared" si="0"/>
        <v>101</v>
      </c>
      <c r="G36" s="10">
        <v>66</v>
      </c>
      <c r="H36" s="10">
        <v>35</v>
      </c>
      <c r="I36" s="8">
        <f t="shared" si="1"/>
        <v>54</v>
      </c>
      <c r="J36" s="10">
        <v>16</v>
      </c>
      <c r="K36" s="10">
        <v>38</v>
      </c>
      <c r="L36" s="8">
        <f t="shared" si="2"/>
        <v>5</v>
      </c>
      <c r="M36" s="10">
        <v>5</v>
      </c>
      <c r="N36" s="10">
        <v>0</v>
      </c>
      <c r="O36" s="8">
        <f t="shared" si="3"/>
        <v>0</v>
      </c>
      <c r="P36" s="10">
        <v>0</v>
      </c>
      <c r="Q36" s="10">
        <v>0</v>
      </c>
      <c r="R36" s="8">
        <f t="shared" si="4"/>
        <v>0</v>
      </c>
      <c r="S36" s="10">
        <v>0</v>
      </c>
      <c r="T36" s="10">
        <v>0</v>
      </c>
      <c r="U36" s="8">
        <f t="shared" si="5"/>
        <v>0</v>
      </c>
      <c r="V36" s="10">
        <v>0</v>
      </c>
      <c r="W36" s="10">
        <v>0</v>
      </c>
    </row>
    <row r="37" spans="1:23" ht="16.5" x14ac:dyDescent="0.25">
      <c r="A37" s="11" t="s">
        <v>66</v>
      </c>
      <c r="B37" s="12" t="s">
        <v>68</v>
      </c>
      <c r="C37" s="10">
        <v>79</v>
      </c>
      <c r="D37" s="10">
        <v>31</v>
      </c>
      <c r="E37" s="10">
        <v>48</v>
      </c>
      <c r="F37" s="8">
        <f t="shared" si="0"/>
        <v>79</v>
      </c>
      <c r="G37" s="10">
        <v>31</v>
      </c>
      <c r="H37" s="10">
        <v>48</v>
      </c>
      <c r="I37" s="8">
        <f t="shared" si="1"/>
        <v>0</v>
      </c>
      <c r="J37" s="10">
        <v>0</v>
      </c>
      <c r="K37" s="10">
        <v>0</v>
      </c>
      <c r="L37" s="8">
        <f t="shared" si="2"/>
        <v>0</v>
      </c>
      <c r="M37" s="10">
        <v>0</v>
      </c>
      <c r="N37" s="10">
        <v>0</v>
      </c>
      <c r="O37" s="8">
        <f t="shared" si="3"/>
        <v>0</v>
      </c>
      <c r="P37" s="10">
        <v>0</v>
      </c>
      <c r="Q37" s="10">
        <v>0</v>
      </c>
      <c r="R37" s="8">
        <f t="shared" si="4"/>
        <v>0</v>
      </c>
      <c r="S37" s="10">
        <v>0</v>
      </c>
      <c r="T37" s="10">
        <v>0</v>
      </c>
      <c r="U37" s="8">
        <f t="shared" si="5"/>
        <v>0</v>
      </c>
      <c r="V37" s="10">
        <v>0</v>
      </c>
      <c r="W37" s="10">
        <v>0</v>
      </c>
    </row>
    <row r="38" spans="1:23" ht="16.5" x14ac:dyDescent="0.25">
      <c r="A38" s="6" t="s">
        <v>66</v>
      </c>
      <c r="B38" s="7" t="s">
        <v>9</v>
      </c>
      <c r="C38" s="9">
        <v>239</v>
      </c>
      <c r="D38" s="9">
        <v>118</v>
      </c>
      <c r="E38" s="9">
        <v>121</v>
      </c>
      <c r="F38" s="9">
        <f t="shared" si="0"/>
        <v>180</v>
      </c>
      <c r="G38" s="9">
        <v>97</v>
      </c>
      <c r="H38" s="9">
        <v>83</v>
      </c>
      <c r="I38" s="9">
        <f t="shared" si="1"/>
        <v>54</v>
      </c>
      <c r="J38" s="9">
        <v>16</v>
      </c>
      <c r="K38" s="9">
        <v>38</v>
      </c>
      <c r="L38" s="9">
        <f t="shared" si="2"/>
        <v>5</v>
      </c>
      <c r="M38" s="9">
        <v>5</v>
      </c>
      <c r="N38" s="9">
        <v>0</v>
      </c>
      <c r="O38" s="9">
        <f t="shared" si="3"/>
        <v>0</v>
      </c>
      <c r="P38" s="9">
        <v>0</v>
      </c>
      <c r="Q38" s="9">
        <v>0</v>
      </c>
      <c r="R38" s="9">
        <f t="shared" si="4"/>
        <v>0</v>
      </c>
      <c r="S38" s="9">
        <v>0</v>
      </c>
      <c r="T38" s="9">
        <v>0</v>
      </c>
      <c r="U38" s="9">
        <f t="shared" si="5"/>
        <v>0</v>
      </c>
      <c r="V38" s="9">
        <v>0</v>
      </c>
      <c r="W38" s="9">
        <v>0</v>
      </c>
    </row>
    <row r="39" spans="1:23" ht="16.5" x14ac:dyDescent="0.25">
      <c r="A39" s="11" t="s">
        <v>10</v>
      </c>
      <c r="B39" s="12" t="s">
        <v>69</v>
      </c>
      <c r="C39" s="10">
        <f>D39+E39</f>
        <v>49</v>
      </c>
      <c r="D39" s="10">
        <f>G39+J39+M39+P39+S39+V39</f>
        <v>21</v>
      </c>
      <c r="E39" s="10">
        <f>H39+K39+N39+Q39+T39+W39</f>
        <v>28</v>
      </c>
      <c r="F39" s="8">
        <f t="shared" si="0"/>
        <v>0</v>
      </c>
      <c r="G39" s="10">
        <v>0</v>
      </c>
      <c r="H39" s="10">
        <v>0</v>
      </c>
      <c r="I39" s="8">
        <f t="shared" si="1"/>
        <v>0</v>
      </c>
      <c r="J39" s="10">
        <v>0</v>
      </c>
      <c r="K39" s="10">
        <v>0</v>
      </c>
      <c r="L39" s="8">
        <f t="shared" si="2"/>
        <v>23</v>
      </c>
      <c r="M39" s="10">
        <v>10</v>
      </c>
      <c r="N39" s="10">
        <v>13</v>
      </c>
      <c r="O39" s="8">
        <f t="shared" si="3"/>
        <v>23</v>
      </c>
      <c r="P39" s="10">
        <v>8</v>
      </c>
      <c r="Q39" s="10">
        <v>15</v>
      </c>
      <c r="R39" s="8">
        <f t="shared" si="4"/>
        <v>2</v>
      </c>
      <c r="S39" s="10">
        <v>2</v>
      </c>
      <c r="T39" s="10">
        <v>0</v>
      </c>
      <c r="U39" s="8">
        <f t="shared" si="5"/>
        <v>1</v>
      </c>
      <c r="V39" s="10">
        <v>1</v>
      </c>
      <c r="W39" s="10">
        <v>0</v>
      </c>
    </row>
    <row r="40" spans="1:23" ht="16.5" x14ac:dyDescent="0.25">
      <c r="A40" s="11" t="s">
        <v>10</v>
      </c>
      <c r="B40" s="12" t="s">
        <v>70</v>
      </c>
      <c r="C40" s="10">
        <f t="shared" ref="C40:C46" si="6">D40+E40</f>
        <v>183</v>
      </c>
      <c r="D40" s="10">
        <f t="shared" ref="D40:D46" si="7">G40+J40+M40+P40+S40+V40</f>
        <v>20</v>
      </c>
      <c r="E40" s="10">
        <f t="shared" ref="E40:E46" si="8">H40+K40+N40+Q40+T40+W40</f>
        <v>163</v>
      </c>
      <c r="F40" s="8">
        <f t="shared" si="0"/>
        <v>48</v>
      </c>
      <c r="G40" s="10">
        <v>6</v>
      </c>
      <c r="H40" s="10">
        <v>42</v>
      </c>
      <c r="I40" s="8">
        <f t="shared" si="1"/>
        <v>34</v>
      </c>
      <c r="J40" s="10">
        <v>3</v>
      </c>
      <c r="K40" s="10">
        <v>31</v>
      </c>
      <c r="L40" s="8">
        <f t="shared" si="2"/>
        <v>34</v>
      </c>
      <c r="M40" s="10">
        <v>3</v>
      </c>
      <c r="N40" s="10">
        <v>31</v>
      </c>
      <c r="O40" s="8">
        <f t="shared" si="3"/>
        <v>65</v>
      </c>
      <c r="P40" s="10">
        <v>8</v>
      </c>
      <c r="Q40" s="10">
        <v>57</v>
      </c>
      <c r="R40" s="8">
        <f t="shared" si="4"/>
        <v>1</v>
      </c>
      <c r="S40" s="10">
        <v>0</v>
      </c>
      <c r="T40" s="10">
        <v>1</v>
      </c>
      <c r="U40" s="8">
        <f t="shared" si="5"/>
        <v>1</v>
      </c>
      <c r="V40" s="10">
        <v>0</v>
      </c>
      <c r="W40" s="10">
        <v>1</v>
      </c>
    </row>
    <row r="41" spans="1:23" ht="16.5" x14ac:dyDescent="0.25">
      <c r="A41" s="11" t="s">
        <v>10</v>
      </c>
      <c r="B41" s="12" t="s">
        <v>14</v>
      </c>
      <c r="C41" s="10">
        <f t="shared" si="6"/>
        <v>192</v>
      </c>
      <c r="D41" s="10">
        <f t="shared" si="7"/>
        <v>55</v>
      </c>
      <c r="E41" s="10">
        <f t="shared" si="8"/>
        <v>137</v>
      </c>
      <c r="F41" s="8">
        <f t="shared" si="0"/>
        <v>44</v>
      </c>
      <c r="G41" s="10">
        <v>10</v>
      </c>
      <c r="H41" s="10">
        <v>34</v>
      </c>
      <c r="I41" s="8">
        <f t="shared" si="1"/>
        <v>44</v>
      </c>
      <c r="J41" s="10">
        <v>11</v>
      </c>
      <c r="K41" s="10">
        <v>33</v>
      </c>
      <c r="L41" s="8">
        <f t="shared" si="2"/>
        <v>35</v>
      </c>
      <c r="M41" s="10">
        <v>11</v>
      </c>
      <c r="N41" s="10">
        <v>24</v>
      </c>
      <c r="O41" s="8">
        <f t="shared" si="3"/>
        <v>61</v>
      </c>
      <c r="P41" s="10">
        <v>20</v>
      </c>
      <c r="Q41" s="10">
        <v>41</v>
      </c>
      <c r="R41" s="8">
        <f t="shared" si="4"/>
        <v>5</v>
      </c>
      <c r="S41" s="10">
        <v>2</v>
      </c>
      <c r="T41" s="10">
        <v>3</v>
      </c>
      <c r="U41" s="8">
        <f t="shared" si="5"/>
        <v>3</v>
      </c>
      <c r="V41" s="10">
        <v>1</v>
      </c>
      <c r="W41" s="10">
        <v>2</v>
      </c>
    </row>
    <row r="42" spans="1:23" ht="16.5" x14ac:dyDescent="0.25">
      <c r="A42" s="11" t="s">
        <v>10</v>
      </c>
      <c r="B42" s="12" t="s">
        <v>71</v>
      </c>
      <c r="C42" s="10">
        <f t="shared" si="6"/>
        <v>146</v>
      </c>
      <c r="D42" s="10">
        <f t="shared" si="7"/>
        <v>40</v>
      </c>
      <c r="E42" s="10">
        <f t="shared" si="8"/>
        <v>106</v>
      </c>
      <c r="F42" s="8">
        <f t="shared" si="0"/>
        <v>42</v>
      </c>
      <c r="G42" s="10">
        <v>9</v>
      </c>
      <c r="H42" s="10">
        <v>33</v>
      </c>
      <c r="I42" s="8">
        <f t="shared" si="1"/>
        <v>40</v>
      </c>
      <c r="J42" s="10">
        <v>13</v>
      </c>
      <c r="K42" s="10">
        <v>27</v>
      </c>
      <c r="L42" s="8">
        <f t="shared" si="2"/>
        <v>31</v>
      </c>
      <c r="M42" s="10">
        <v>10</v>
      </c>
      <c r="N42" s="10">
        <v>21</v>
      </c>
      <c r="O42" s="8">
        <f t="shared" si="3"/>
        <v>27</v>
      </c>
      <c r="P42" s="10">
        <v>7</v>
      </c>
      <c r="Q42" s="10">
        <v>20</v>
      </c>
      <c r="R42" s="8">
        <f t="shared" si="4"/>
        <v>6</v>
      </c>
      <c r="S42" s="10">
        <v>1</v>
      </c>
      <c r="T42" s="10">
        <v>5</v>
      </c>
      <c r="U42" s="8">
        <f t="shared" si="5"/>
        <v>0</v>
      </c>
      <c r="V42" s="10">
        <v>0</v>
      </c>
      <c r="W42" s="10">
        <v>0</v>
      </c>
    </row>
    <row r="43" spans="1:23" ht="16.5" x14ac:dyDescent="0.25">
      <c r="A43" s="11" t="s">
        <v>10</v>
      </c>
      <c r="B43" s="12" t="s">
        <v>72</v>
      </c>
      <c r="C43" s="10">
        <f t="shared" si="6"/>
        <v>102</v>
      </c>
      <c r="D43" s="10">
        <f t="shared" si="7"/>
        <v>41</v>
      </c>
      <c r="E43" s="10">
        <f t="shared" si="8"/>
        <v>61</v>
      </c>
      <c r="F43" s="8">
        <f t="shared" si="0"/>
        <v>49</v>
      </c>
      <c r="G43" s="10">
        <v>22</v>
      </c>
      <c r="H43" s="10">
        <v>27</v>
      </c>
      <c r="I43" s="8">
        <f t="shared" si="1"/>
        <v>31</v>
      </c>
      <c r="J43" s="10">
        <v>9</v>
      </c>
      <c r="K43" s="10">
        <v>22</v>
      </c>
      <c r="L43" s="8">
        <f t="shared" si="2"/>
        <v>22</v>
      </c>
      <c r="M43" s="10">
        <v>10</v>
      </c>
      <c r="N43" s="10">
        <v>12</v>
      </c>
      <c r="O43" s="8">
        <f t="shared" si="3"/>
        <v>0</v>
      </c>
      <c r="P43" s="10">
        <v>0</v>
      </c>
      <c r="Q43" s="10">
        <v>0</v>
      </c>
      <c r="R43" s="8">
        <f t="shared" si="4"/>
        <v>0</v>
      </c>
      <c r="S43" s="10">
        <v>0</v>
      </c>
      <c r="T43" s="10">
        <v>0</v>
      </c>
      <c r="U43" s="8">
        <f t="shared" si="5"/>
        <v>0</v>
      </c>
      <c r="V43" s="10">
        <v>0</v>
      </c>
      <c r="W43" s="10">
        <v>0</v>
      </c>
    </row>
    <row r="44" spans="1:23" ht="16.5" x14ac:dyDescent="0.25">
      <c r="A44" s="11" t="s">
        <v>10</v>
      </c>
      <c r="B44" s="12" t="s">
        <v>15</v>
      </c>
      <c r="C44" s="10">
        <f t="shared" si="6"/>
        <v>172</v>
      </c>
      <c r="D44" s="10">
        <f t="shared" si="7"/>
        <v>45</v>
      </c>
      <c r="E44" s="10">
        <f t="shared" si="8"/>
        <v>127</v>
      </c>
      <c r="F44" s="8">
        <f t="shared" si="0"/>
        <v>36</v>
      </c>
      <c r="G44" s="10">
        <v>14</v>
      </c>
      <c r="H44" s="10">
        <v>22</v>
      </c>
      <c r="I44" s="8">
        <f t="shared" si="1"/>
        <v>41</v>
      </c>
      <c r="J44" s="10">
        <v>7</v>
      </c>
      <c r="K44" s="10">
        <v>34</v>
      </c>
      <c r="L44" s="8">
        <f t="shared" si="2"/>
        <v>49</v>
      </c>
      <c r="M44" s="10">
        <v>16</v>
      </c>
      <c r="N44" s="10">
        <v>33</v>
      </c>
      <c r="O44" s="8">
        <f t="shared" si="3"/>
        <v>43</v>
      </c>
      <c r="P44" s="10">
        <v>8</v>
      </c>
      <c r="Q44" s="10">
        <v>35</v>
      </c>
      <c r="R44" s="8">
        <f t="shared" si="4"/>
        <v>3</v>
      </c>
      <c r="S44" s="10">
        <v>0</v>
      </c>
      <c r="T44" s="10">
        <v>3</v>
      </c>
      <c r="U44" s="8">
        <f t="shared" si="5"/>
        <v>0</v>
      </c>
      <c r="V44" s="10">
        <v>0</v>
      </c>
      <c r="W44" s="10">
        <v>0</v>
      </c>
    </row>
    <row r="45" spans="1:23" ht="16.5" x14ac:dyDescent="0.25">
      <c r="A45" s="11" t="s">
        <v>10</v>
      </c>
      <c r="B45" s="12" t="s">
        <v>73</v>
      </c>
      <c r="C45" s="10">
        <f t="shared" si="6"/>
        <v>154</v>
      </c>
      <c r="D45" s="10">
        <f t="shared" si="7"/>
        <v>35</v>
      </c>
      <c r="E45" s="10">
        <f t="shared" si="8"/>
        <v>119</v>
      </c>
      <c r="F45" s="8">
        <f t="shared" si="0"/>
        <v>40</v>
      </c>
      <c r="G45" s="10">
        <v>9</v>
      </c>
      <c r="H45" s="10">
        <v>31</v>
      </c>
      <c r="I45" s="8">
        <f t="shared" si="1"/>
        <v>37</v>
      </c>
      <c r="J45" s="10">
        <v>6</v>
      </c>
      <c r="K45" s="10">
        <v>31</v>
      </c>
      <c r="L45" s="8">
        <f t="shared" si="2"/>
        <v>37</v>
      </c>
      <c r="M45" s="10">
        <v>6</v>
      </c>
      <c r="N45" s="10">
        <v>31</v>
      </c>
      <c r="O45" s="8">
        <f t="shared" si="3"/>
        <v>35</v>
      </c>
      <c r="P45" s="10">
        <v>12</v>
      </c>
      <c r="Q45" s="10">
        <v>23</v>
      </c>
      <c r="R45" s="8">
        <f t="shared" si="4"/>
        <v>4</v>
      </c>
      <c r="S45" s="10">
        <v>2</v>
      </c>
      <c r="T45" s="10">
        <v>2</v>
      </c>
      <c r="U45" s="8">
        <f t="shared" si="5"/>
        <v>1</v>
      </c>
      <c r="V45" s="10">
        <v>0</v>
      </c>
      <c r="W45" s="10">
        <v>1</v>
      </c>
    </row>
    <row r="46" spans="1:23" ht="16.5" x14ac:dyDescent="0.25">
      <c r="A46" s="11" t="s">
        <v>10</v>
      </c>
      <c r="B46" s="12" t="s">
        <v>74</v>
      </c>
      <c r="C46" s="10">
        <f t="shared" si="6"/>
        <v>175</v>
      </c>
      <c r="D46" s="10">
        <f t="shared" si="7"/>
        <v>114</v>
      </c>
      <c r="E46" s="10">
        <f t="shared" si="8"/>
        <v>61</v>
      </c>
      <c r="F46" s="8">
        <f t="shared" si="0"/>
        <v>45</v>
      </c>
      <c r="G46" s="10">
        <v>22</v>
      </c>
      <c r="H46" s="10">
        <v>23</v>
      </c>
      <c r="I46" s="8">
        <f t="shared" si="1"/>
        <v>43</v>
      </c>
      <c r="J46" s="10">
        <v>31</v>
      </c>
      <c r="K46" s="10">
        <v>12</v>
      </c>
      <c r="L46" s="8">
        <f t="shared" si="2"/>
        <v>36</v>
      </c>
      <c r="M46" s="10">
        <v>28</v>
      </c>
      <c r="N46" s="10">
        <v>8</v>
      </c>
      <c r="O46" s="8">
        <f t="shared" si="3"/>
        <v>43</v>
      </c>
      <c r="P46" s="10">
        <v>29</v>
      </c>
      <c r="Q46" s="10">
        <v>14</v>
      </c>
      <c r="R46" s="8">
        <f t="shared" si="4"/>
        <v>7</v>
      </c>
      <c r="S46" s="10">
        <v>4</v>
      </c>
      <c r="T46" s="10">
        <v>3</v>
      </c>
      <c r="U46" s="8">
        <f t="shared" si="5"/>
        <v>1</v>
      </c>
      <c r="V46" s="10">
        <v>0</v>
      </c>
      <c r="W46" s="10">
        <v>1</v>
      </c>
    </row>
    <row r="47" spans="1:23" ht="16.5" x14ac:dyDescent="0.25">
      <c r="A47" s="6" t="s">
        <v>10</v>
      </c>
      <c r="B47" s="7" t="s">
        <v>9</v>
      </c>
      <c r="C47" s="9">
        <f>D47+E47</f>
        <v>1173</v>
      </c>
      <c r="D47" s="9">
        <f>SUM(D39:D46)</f>
        <v>371</v>
      </c>
      <c r="E47" s="9">
        <f>SUM(E39:E46)</f>
        <v>802</v>
      </c>
      <c r="F47" s="9">
        <f t="shared" si="0"/>
        <v>304</v>
      </c>
      <c r="G47" s="9">
        <f t="shared" ref="G47:W47" si="9">SUM(G39:G46)</f>
        <v>92</v>
      </c>
      <c r="H47" s="9">
        <f t="shared" si="9"/>
        <v>212</v>
      </c>
      <c r="I47" s="9">
        <f t="shared" si="1"/>
        <v>270</v>
      </c>
      <c r="J47" s="9">
        <f t="shared" si="9"/>
        <v>80</v>
      </c>
      <c r="K47" s="9">
        <f t="shared" si="9"/>
        <v>190</v>
      </c>
      <c r="L47" s="9">
        <f t="shared" si="2"/>
        <v>267</v>
      </c>
      <c r="M47" s="9">
        <f t="shared" si="9"/>
        <v>94</v>
      </c>
      <c r="N47" s="9">
        <f t="shared" si="9"/>
        <v>173</v>
      </c>
      <c r="O47" s="9">
        <f t="shared" si="3"/>
        <v>297</v>
      </c>
      <c r="P47" s="9">
        <f t="shared" si="9"/>
        <v>92</v>
      </c>
      <c r="Q47" s="9">
        <f t="shared" si="9"/>
        <v>205</v>
      </c>
      <c r="R47" s="9">
        <f t="shared" si="4"/>
        <v>28</v>
      </c>
      <c r="S47" s="9">
        <f t="shared" si="9"/>
        <v>11</v>
      </c>
      <c r="T47" s="9">
        <f t="shared" si="9"/>
        <v>17</v>
      </c>
      <c r="U47" s="9">
        <f t="shared" si="5"/>
        <v>7</v>
      </c>
      <c r="V47" s="9">
        <f t="shared" si="9"/>
        <v>2</v>
      </c>
      <c r="W47" s="9">
        <f t="shared" si="9"/>
        <v>5</v>
      </c>
    </row>
    <row r="48" spans="1:23" ht="16.5" x14ac:dyDescent="0.25">
      <c r="A48" s="11" t="s">
        <v>11</v>
      </c>
      <c r="B48" s="12" t="s">
        <v>75</v>
      </c>
      <c r="C48" s="10">
        <f t="shared" ref="C48" si="10">D48+E48</f>
        <v>328</v>
      </c>
      <c r="D48" s="10">
        <f t="shared" ref="D48" si="11">G48+J48+M48+P48+S48+V48</f>
        <v>76</v>
      </c>
      <c r="E48" s="10">
        <f t="shared" ref="E48" si="12">H48+K48+N48+Q48+T48+W48</f>
        <v>252</v>
      </c>
      <c r="F48" s="8">
        <f t="shared" si="0"/>
        <v>79</v>
      </c>
      <c r="G48" s="10">
        <v>17</v>
      </c>
      <c r="H48" s="10">
        <v>62</v>
      </c>
      <c r="I48" s="8">
        <f t="shared" si="1"/>
        <v>85</v>
      </c>
      <c r="J48" s="10">
        <v>19</v>
      </c>
      <c r="K48" s="10">
        <v>66</v>
      </c>
      <c r="L48" s="8">
        <f t="shared" si="2"/>
        <v>70</v>
      </c>
      <c r="M48" s="10">
        <v>10</v>
      </c>
      <c r="N48" s="10">
        <v>60</v>
      </c>
      <c r="O48" s="8">
        <f t="shared" si="3"/>
        <v>79</v>
      </c>
      <c r="P48" s="10">
        <v>25</v>
      </c>
      <c r="Q48" s="10">
        <v>54</v>
      </c>
      <c r="R48" s="8">
        <f t="shared" si="4"/>
        <v>14</v>
      </c>
      <c r="S48" s="10">
        <v>5</v>
      </c>
      <c r="T48" s="10">
        <v>9</v>
      </c>
      <c r="U48" s="8">
        <f t="shared" si="5"/>
        <v>1</v>
      </c>
      <c r="V48" s="10">
        <v>0</v>
      </c>
      <c r="W48" s="10">
        <v>1</v>
      </c>
    </row>
    <row r="49" spans="1:25" ht="16.5" x14ac:dyDescent="0.25">
      <c r="A49" s="11" t="s">
        <v>11</v>
      </c>
      <c r="B49" s="12" t="s">
        <v>76</v>
      </c>
      <c r="C49" s="10">
        <f t="shared" ref="C49:C50" si="13">D49+E49</f>
        <v>79</v>
      </c>
      <c r="D49" s="10">
        <f t="shared" ref="D49:D50" si="14">G49+J49+M49+P49+S49+V49</f>
        <v>23</v>
      </c>
      <c r="E49" s="10">
        <f t="shared" ref="E49:E50" si="15">H49+K49+N49+Q49+T49+W49</f>
        <v>56</v>
      </c>
      <c r="F49" s="8">
        <f t="shared" si="0"/>
        <v>30</v>
      </c>
      <c r="G49" s="10">
        <v>12</v>
      </c>
      <c r="H49" s="10">
        <v>18</v>
      </c>
      <c r="I49" s="8">
        <f t="shared" si="1"/>
        <v>30</v>
      </c>
      <c r="J49" s="10">
        <v>7</v>
      </c>
      <c r="K49" s="10">
        <v>23</v>
      </c>
      <c r="L49" s="8">
        <f t="shared" si="2"/>
        <v>19</v>
      </c>
      <c r="M49" s="10">
        <v>4</v>
      </c>
      <c r="N49" s="10">
        <v>15</v>
      </c>
      <c r="O49" s="8">
        <f t="shared" si="3"/>
        <v>0</v>
      </c>
      <c r="P49" s="10">
        <v>0</v>
      </c>
      <c r="Q49" s="10">
        <v>0</v>
      </c>
      <c r="R49" s="8">
        <f t="shared" si="4"/>
        <v>0</v>
      </c>
      <c r="S49" s="10">
        <v>0</v>
      </c>
      <c r="T49" s="10">
        <v>0</v>
      </c>
      <c r="U49" s="8">
        <f t="shared" si="5"/>
        <v>0</v>
      </c>
      <c r="V49" s="10">
        <v>0</v>
      </c>
      <c r="W49" s="10">
        <v>0</v>
      </c>
    </row>
    <row r="50" spans="1:25" ht="16.5" x14ac:dyDescent="0.25">
      <c r="A50" s="11" t="s">
        <v>11</v>
      </c>
      <c r="B50" s="12" t="s">
        <v>77</v>
      </c>
      <c r="C50" s="10">
        <f t="shared" si="13"/>
        <v>154</v>
      </c>
      <c r="D50" s="10">
        <f t="shared" si="14"/>
        <v>61</v>
      </c>
      <c r="E50" s="10">
        <f t="shared" si="15"/>
        <v>93</v>
      </c>
      <c r="F50" s="8">
        <f t="shared" si="0"/>
        <v>41</v>
      </c>
      <c r="G50" s="10">
        <v>15</v>
      </c>
      <c r="H50" s="10">
        <v>26</v>
      </c>
      <c r="I50" s="8">
        <f t="shared" si="1"/>
        <v>38</v>
      </c>
      <c r="J50" s="10">
        <v>19</v>
      </c>
      <c r="K50" s="10">
        <v>19</v>
      </c>
      <c r="L50" s="8">
        <f t="shared" si="2"/>
        <v>31</v>
      </c>
      <c r="M50" s="10">
        <v>13</v>
      </c>
      <c r="N50" s="10">
        <v>18</v>
      </c>
      <c r="O50" s="8">
        <f t="shared" si="3"/>
        <v>37</v>
      </c>
      <c r="P50" s="10">
        <v>9</v>
      </c>
      <c r="Q50" s="10">
        <v>28</v>
      </c>
      <c r="R50" s="8">
        <f t="shared" si="4"/>
        <v>4</v>
      </c>
      <c r="S50" s="10">
        <v>2</v>
      </c>
      <c r="T50" s="10">
        <v>2</v>
      </c>
      <c r="U50" s="8">
        <f t="shared" si="5"/>
        <v>3</v>
      </c>
      <c r="V50" s="10">
        <v>3</v>
      </c>
      <c r="W50" s="10">
        <v>0</v>
      </c>
    </row>
    <row r="51" spans="1:25" ht="16.5" x14ac:dyDescent="0.25">
      <c r="A51" s="6" t="s">
        <v>11</v>
      </c>
      <c r="B51" s="7" t="s">
        <v>9</v>
      </c>
      <c r="C51" s="9">
        <f>SUM(C48:C50)</f>
        <v>561</v>
      </c>
      <c r="D51" s="9">
        <f>SUM(D48:D50)</f>
        <v>160</v>
      </c>
      <c r="E51" s="9">
        <f t="shared" ref="E51:W51" si="16">SUM(E48:E50)</f>
        <v>401</v>
      </c>
      <c r="F51" s="9">
        <f t="shared" si="0"/>
        <v>150</v>
      </c>
      <c r="G51" s="9">
        <f t="shared" si="16"/>
        <v>44</v>
      </c>
      <c r="H51" s="9">
        <f t="shared" si="16"/>
        <v>106</v>
      </c>
      <c r="I51" s="9">
        <f t="shared" si="1"/>
        <v>153</v>
      </c>
      <c r="J51" s="9">
        <f t="shared" si="16"/>
        <v>45</v>
      </c>
      <c r="K51" s="9">
        <f t="shared" si="16"/>
        <v>108</v>
      </c>
      <c r="L51" s="9">
        <f t="shared" si="2"/>
        <v>120</v>
      </c>
      <c r="M51" s="9">
        <f t="shared" si="16"/>
        <v>27</v>
      </c>
      <c r="N51" s="9">
        <f t="shared" si="16"/>
        <v>93</v>
      </c>
      <c r="O51" s="9">
        <f t="shared" si="3"/>
        <v>116</v>
      </c>
      <c r="P51" s="9">
        <f t="shared" si="16"/>
        <v>34</v>
      </c>
      <c r="Q51" s="9">
        <f t="shared" si="16"/>
        <v>82</v>
      </c>
      <c r="R51" s="9">
        <f t="shared" si="4"/>
        <v>18</v>
      </c>
      <c r="S51" s="9">
        <f t="shared" si="16"/>
        <v>7</v>
      </c>
      <c r="T51" s="9">
        <f t="shared" si="16"/>
        <v>11</v>
      </c>
      <c r="U51" s="9">
        <f t="shared" si="5"/>
        <v>4</v>
      </c>
      <c r="V51" s="9">
        <f t="shared" si="16"/>
        <v>3</v>
      </c>
      <c r="W51" s="9">
        <f t="shared" si="16"/>
        <v>1</v>
      </c>
    </row>
    <row r="52" spans="1:25" ht="18.75" customHeight="1" x14ac:dyDescent="0.25">
      <c r="A52" s="24" t="s">
        <v>78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5" ht="16.5" x14ac:dyDescent="0.25">
      <c r="A53" s="5" t="s">
        <v>6</v>
      </c>
      <c r="B53" s="13" t="s">
        <v>79</v>
      </c>
      <c r="C53" s="10">
        <f>D53+E53</f>
        <v>4</v>
      </c>
      <c r="D53" s="10">
        <f>G53+J53+M53+P53+S53+V53</f>
        <v>1</v>
      </c>
      <c r="E53" s="10">
        <f>H53+K53+N53+Q53+T53+W53</f>
        <v>3</v>
      </c>
      <c r="F53" s="8">
        <f t="shared" si="0"/>
        <v>0</v>
      </c>
      <c r="G53" s="14">
        <f t="shared" ref="G53:G55" si="17">SUM(H53:J53)</f>
        <v>0</v>
      </c>
      <c r="H53" s="14">
        <v>0</v>
      </c>
      <c r="I53" s="8">
        <f t="shared" si="1"/>
        <v>0</v>
      </c>
      <c r="J53" s="14">
        <v>0</v>
      </c>
      <c r="K53" s="14">
        <f t="shared" ref="K53" si="18">SUM(M53:N53)</f>
        <v>0</v>
      </c>
      <c r="L53" s="8">
        <f t="shared" si="2"/>
        <v>0</v>
      </c>
      <c r="M53" s="14">
        <v>0</v>
      </c>
      <c r="N53" s="14">
        <v>0</v>
      </c>
      <c r="O53" s="8">
        <f t="shared" si="3"/>
        <v>0</v>
      </c>
      <c r="P53" s="14">
        <v>0</v>
      </c>
      <c r="Q53" s="14">
        <v>0</v>
      </c>
      <c r="R53" s="8">
        <f t="shared" si="4"/>
        <v>4</v>
      </c>
      <c r="S53" s="14">
        <v>1</v>
      </c>
      <c r="T53" s="10">
        <v>3</v>
      </c>
      <c r="U53" s="8">
        <f t="shared" si="5"/>
        <v>0</v>
      </c>
      <c r="V53" s="14">
        <v>0</v>
      </c>
      <c r="W53" s="14">
        <v>0</v>
      </c>
    </row>
    <row r="54" spans="1:25" ht="16.5" x14ac:dyDescent="0.25">
      <c r="A54" s="5" t="s">
        <v>6</v>
      </c>
      <c r="B54" s="13" t="s">
        <v>80</v>
      </c>
      <c r="C54" s="10">
        <f t="shared" ref="C54:C55" si="19">D54+E54</f>
        <v>4</v>
      </c>
      <c r="D54" s="10">
        <f>G54+J54+M54+P54+S54+V54</f>
        <v>4</v>
      </c>
      <c r="E54" s="10">
        <f t="shared" ref="E54:E55" si="20">H54+K54+N54+Q54+T54+W54</f>
        <v>0</v>
      </c>
      <c r="F54" s="8">
        <f t="shared" si="0"/>
        <v>0</v>
      </c>
      <c r="G54" s="14">
        <f t="shared" si="17"/>
        <v>0</v>
      </c>
      <c r="H54" s="14">
        <v>0</v>
      </c>
      <c r="I54" s="8">
        <f t="shared" si="1"/>
        <v>0</v>
      </c>
      <c r="J54" s="14">
        <v>0</v>
      </c>
      <c r="K54" s="14">
        <v>0</v>
      </c>
      <c r="L54" s="8">
        <f t="shared" si="2"/>
        <v>0</v>
      </c>
      <c r="M54" s="14">
        <v>0</v>
      </c>
      <c r="N54" s="14">
        <v>0</v>
      </c>
      <c r="O54" s="8">
        <f t="shared" si="3"/>
        <v>1</v>
      </c>
      <c r="P54" s="10">
        <v>1</v>
      </c>
      <c r="Q54" s="14">
        <v>0</v>
      </c>
      <c r="R54" s="8">
        <f t="shared" si="4"/>
        <v>2</v>
      </c>
      <c r="S54" s="14">
        <v>2</v>
      </c>
      <c r="T54" s="10">
        <v>0</v>
      </c>
      <c r="U54" s="8">
        <f t="shared" si="5"/>
        <v>1</v>
      </c>
      <c r="V54" s="14">
        <v>1</v>
      </c>
      <c r="W54" s="14">
        <v>0</v>
      </c>
    </row>
    <row r="55" spans="1:25" ht="16.5" x14ac:dyDescent="0.25">
      <c r="A55" s="5" t="s">
        <v>6</v>
      </c>
      <c r="B55" s="13" t="s">
        <v>7</v>
      </c>
      <c r="C55" s="10">
        <f t="shared" si="19"/>
        <v>8</v>
      </c>
      <c r="D55" s="10">
        <f t="shared" ref="D55" si="21">G55+J55+M55+P55+S55+V55</f>
        <v>7</v>
      </c>
      <c r="E55" s="10">
        <f t="shared" si="20"/>
        <v>1</v>
      </c>
      <c r="F55" s="8">
        <f t="shared" si="0"/>
        <v>0</v>
      </c>
      <c r="G55" s="14">
        <f t="shared" si="17"/>
        <v>0</v>
      </c>
      <c r="H55" s="14">
        <v>0</v>
      </c>
      <c r="I55" s="8">
        <f t="shared" si="1"/>
        <v>0</v>
      </c>
      <c r="J55" s="14">
        <v>0</v>
      </c>
      <c r="K55" s="14">
        <v>0</v>
      </c>
      <c r="L55" s="8">
        <f t="shared" si="2"/>
        <v>0</v>
      </c>
      <c r="M55" s="14">
        <v>0</v>
      </c>
      <c r="N55" s="14">
        <v>0</v>
      </c>
      <c r="O55" s="8">
        <f t="shared" si="3"/>
        <v>0</v>
      </c>
      <c r="P55" s="10">
        <v>0</v>
      </c>
      <c r="Q55" s="14">
        <v>0</v>
      </c>
      <c r="R55" s="8">
        <f t="shared" si="4"/>
        <v>8</v>
      </c>
      <c r="S55" s="14">
        <v>7</v>
      </c>
      <c r="T55" s="10">
        <v>1</v>
      </c>
      <c r="U55" s="8">
        <f t="shared" si="5"/>
        <v>0</v>
      </c>
      <c r="V55" s="14">
        <v>0</v>
      </c>
      <c r="W55" s="14">
        <v>0</v>
      </c>
    </row>
    <row r="56" spans="1:25" ht="21" customHeight="1" x14ac:dyDescent="0.25">
      <c r="A56" s="6" t="s">
        <v>12</v>
      </c>
      <c r="B56" s="7" t="s">
        <v>13</v>
      </c>
      <c r="C56" s="9">
        <f t="shared" ref="C56" si="22">D56+E56</f>
        <v>16</v>
      </c>
      <c r="D56" s="9">
        <f>SUM(D53:D55)</f>
        <v>12</v>
      </c>
      <c r="E56" s="9">
        <f>SUM(E53:E55)</f>
        <v>4</v>
      </c>
      <c r="F56" s="9">
        <f t="shared" si="0"/>
        <v>0</v>
      </c>
      <c r="G56" s="9">
        <f t="shared" ref="G56:W56" si="23">SUM(G53:G55)</f>
        <v>0</v>
      </c>
      <c r="H56" s="9">
        <f t="shared" si="23"/>
        <v>0</v>
      </c>
      <c r="I56" s="9">
        <f t="shared" si="1"/>
        <v>0</v>
      </c>
      <c r="J56" s="9">
        <f t="shared" si="23"/>
        <v>0</v>
      </c>
      <c r="K56" s="9">
        <f t="shared" si="23"/>
        <v>0</v>
      </c>
      <c r="L56" s="9">
        <f t="shared" si="2"/>
        <v>0</v>
      </c>
      <c r="M56" s="9">
        <f t="shared" si="23"/>
        <v>0</v>
      </c>
      <c r="N56" s="9">
        <f t="shared" si="23"/>
        <v>0</v>
      </c>
      <c r="O56" s="9">
        <f t="shared" si="3"/>
        <v>1</v>
      </c>
      <c r="P56" s="9">
        <f t="shared" si="23"/>
        <v>1</v>
      </c>
      <c r="Q56" s="9">
        <f t="shared" si="23"/>
        <v>0</v>
      </c>
      <c r="R56" s="9">
        <f t="shared" si="4"/>
        <v>14</v>
      </c>
      <c r="S56" s="9">
        <f t="shared" si="23"/>
        <v>10</v>
      </c>
      <c r="T56" s="9">
        <f t="shared" si="23"/>
        <v>4</v>
      </c>
      <c r="U56" s="9">
        <f t="shared" si="5"/>
        <v>1</v>
      </c>
      <c r="V56" s="9">
        <f t="shared" si="23"/>
        <v>1</v>
      </c>
      <c r="W56" s="9">
        <f t="shared" si="23"/>
        <v>0</v>
      </c>
    </row>
    <row r="57" spans="1:25" ht="17.25" x14ac:dyDescent="0.25">
      <c r="A57" s="18" t="s">
        <v>81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5" ht="16.5" x14ac:dyDescent="0.25">
      <c r="A58" s="11" t="s">
        <v>8</v>
      </c>
      <c r="B58" s="12" t="s">
        <v>82</v>
      </c>
      <c r="C58" s="10">
        <v>2</v>
      </c>
      <c r="D58" s="10">
        <v>1</v>
      </c>
      <c r="E58" s="10">
        <v>1</v>
      </c>
      <c r="F58" s="8">
        <f t="shared" si="0"/>
        <v>0</v>
      </c>
      <c r="G58" s="10">
        <v>0</v>
      </c>
      <c r="H58" s="10">
        <v>0</v>
      </c>
      <c r="I58" s="8">
        <f t="shared" si="1"/>
        <v>2</v>
      </c>
      <c r="J58" s="10">
        <v>1</v>
      </c>
      <c r="K58" s="10">
        <v>1</v>
      </c>
      <c r="L58" s="8">
        <f t="shared" si="2"/>
        <v>0</v>
      </c>
      <c r="M58" s="10">
        <v>0</v>
      </c>
      <c r="N58" s="10">
        <v>0</v>
      </c>
      <c r="O58" s="8">
        <f t="shared" si="3"/>
        <v>0</v>
      </c>
      <c r="P58" s="10">
        <v>0</v>
      </c>
      <c r="Q58" s="10">
        <v>0</v>
      </c>
      <c r="R58" s="8">
        <f t="shared" si="4"/>
        <v>0</v>
      </c>
      <c r="S58" s="10">
        <v>0</v>
      </c>
      <c r="T58" s="10">
        <v>0</v>
      </c>
      <c r="U58" s="8">
        <f t="shared" si="5"/>
        <v>0</v>
      </c>
      <c r="V58" s="10">
        <v>0</v>
      </c>
      <c r="W58" s="10">
        <v>0</v>
      </c>
    </row>
    <row r="59" spans="1:25" ht="16.5" x14ac:dyDescent="0.25">
      <c r="A59" s="6" t="s">
        <v>8</v>
      </c>
      <c r="B59" s="7" t="s">
        <v>9</v>
      </c>
      <c r="C59" s="9">
        <v>2</v>
      </c>
      <c r="D59" s="9">
        <v>1</v>
      </c>
      <c r="E59" s="9">
        <v>1</v>
      </c>
      <c r="F59" s="9">
        <f t="shared" si="0"/>
        <v>0</v>
      </c>
      <c r="G59" s="9">
        <v>0</v>
      </c>
      <c r="H59" s="9">
        <v>0</v>
      </c>
      <c r="I59" s="9">
        <f t="shared" si="1"/>
        <v>2</v>
      </c>
      <c r="J59" s="9">
        <v>1</v>
      </c>
      <c r="K59" s="9">
        <v>1</v>
      </c>
      <c r="L59" s="9">
        <f t="shared" si="2"/>
        <v>0</v>
      </c>
      <c r="M59" s="9">
        <v>0</v>
      </c>
      <c r="N59" s="9">
        <v>0</v>
      </c>
      <c r="O59" s="9">
        <f t="shared" si="3"/>
        <v>0</v>
      </c>
      <c r="P59" s="9">
        <v>0</v>
      </c>
      <c r="Q59" s="9">
        <v>0</v>
      </c>
      <c r="R59" s="9">
        <f t="shared" si="4"/>
        <v>0</v>
      </c>
      <c r="S59" s="9">
        <v>0</v>
      </c>
      <c r="T59" s="9">
        <v>0</v>
      </c>
      <c r="U59" s="9">
        <f t="shared" si="5"/>
        <v>0</v>
      </c>
      <c r="V59" s="9">
        <v>0</v>
      </c>
      <c r="W59" s="9">
        <v>0</v>
      </c>
    </row>
    <row r="60" spans="1:25" ht="16.5" x14ac:dyDescent="0.25">
      <c r="X60" s="4" t="s">
        <v>5</v>
      </c>
      <c r="Y60" s="4" t="s">
        <v>83</v>
      </c>
    </row>
    <row r="61" spans="1:25" ht="16.5" x14ac:dyDescent="0.25">
      <c r="A61" s="2" t="s">
        <v>0</v>
      </c>
      <c r="B61" s="2" t="s">
        <v>1</v>
      </c>
      <c r="C61" s="3">
        <f>SUM(C59,C38,C35,C31,C27,C23,C19,C15,C9)</f>
        <v>6662</v>
      </c>
      <c r="D61" s="3">
        <f>SUM(D59,D38,D35,D31,D27,D23,D19,D15,D9)</f>
        <v>4033</v>
      </c>
      <c r="E61" s="3">
        <f>SUM(E59,E38,E35,E31,E27,E23,E19,E15,E9)</f>
        <v>2629</v>
      </c>
      <c r="F61" s="9">
        <f t="shared" si="0"/>
        <v>1675</v>
      </c>
      <c r="G61" s="3">
        <f>SUM(G59,G38,G35,G31,G27,G23,G19,G15,G9)</f>
        <v>1006</v>
      </c>
      <c r="H61" s="3">
        <f>SUM(H59,H38,H35,H31,H27,H23,H19,H15,H9)</f>
        <v>669</v>
      </c>
      <c r="I61" s="9">
        <f t="shared" si="1"/>
        <v>1652</v>
      </c>
      <c r="J61" s="3">
        <f>SUM(J59,J38,J35,J31,J27,J23,J19,J15,J9)</f>
        <v>990</v>
      </c>
      <c r="K61" s="3">
        <f>SUM(K59,K38,K35,K31,K27,K23,K19,K15,K9)</f>
        <v>662</v>
      </c>
      <c r="L61" s="9">
        <f t="shared" si="2"/>
        <v>1544</v>
      </c>
      <c r="M61" s="3">
        <f>SUM(M59,M38,M35,M31,M27,M23,M19,M15,M9)</f>
        <v>960</v>
      </c>
      <c r="N61" s="3">
        <f>SUM(N59,N38,N35,N31,N27,N23,N19,N15,N9)</f>
        <v>584</v>
      </c>
      <c r="O61" s="9">
        <f t="shared" si="3"/>
        <v>1528</v>
      </c>
      <c r="P61" s="3">
        <f>SUM(P59,P38,P35,P31,P27,P23,P19,P15,P9)</f>
        <v>900</v>
      </c>
      <c r="Q61" s="3">
        <f>SUM(Q59,Q38,Q35,Q31,Q27,Q23,Q19,Q15,Q9)</f>
        <v>628</v>
      </c>
      <c r="R61" s="9">
        <f t="shared" si="4"/>
        <v>218</v>
      </c>
      <c r="S61" s="3">
        <f>SUM(S59,S38,S35,S31,S27,S23,S19,S15,S9)</f>
        <v>138</v>
      </c>
      <c r="T61" s="3">
        <f>SUM(T59,T38,T35,T31,T27,T23,T19,T15,T9)</f>
        <v>80</v>
      </c>
      <c r="U61" s="9">
        <f t="shared" si="5"/>
        <v>45</v>
      </c>
      <c r="V61" s="3">
        <f>SUM(V59,V38,V35,V31,V27,V23,V19,V15,V9)</f>
        <v>39</v>
      </c>
      <c r="W61" s="3">
        <f>SUM(W59,W38,W35,W31,W27,W23,W19,W15,W9)</f>
        <v>6</v>
      </c>
      <c r="X61" s="4">
        <f>SUM(S61:W61)</f>
        <v>308</v>
      </c>
      <c r="Y61" s="1">
        <f>SUM(P61:W61)</f>
        <v>2054</v>
      </c>
    </row>
    <row r="62" spans="1:25" ht="16.5" x14ac:dyDescent="0.25">
      <c r="A62" s="2" t="s">
        <v>2</v>
      </c>
      <c r="B62" s="2" t="s">
        <v>1</v>
      </c>
      <c r="C62" s="3">
        <f>SUM(C56,C51,C47)</f>
        <v>1750</v>
      </c>
      <c r="D62" s="3">
        <f>SUM(D56,D51,D47)</f>
        <v>543</v>
      </c>
      <c r="E62" s="3">
        <f>SUM(E56,E51,E47)</f>
        <v>1207</v>
      </c>
      <c r="F62" s="9">
        <f t="shared" si="0"/>
        <v>454</v>
      </c>
      <c r="G62" s="3">
        <f>SUM(G56,G51,G47)</f>
        <v>136</v>
      </c>
      <c r="H62" s="3">
        <f>SUM(H56,H51,H47)</f>
        <v>318</v>
      </c>
      <c r="I62" s="9">
        <f t="shared" si="1"/>
        <v>423</v>
      </c>
      <c r="J62" s="3">
        <f>SUM(J56,J51,J47)</f>
        <v>125</v>
      </c>
      <c r="K62" s="3">
        <f>SUM(K56,K51,K47)</f>
        <v>298</v>
      </c>
      <c r="L62" s="9">
        <f t="shared" si="2"/>
        <v>387</v>
      </c>
      <c r="M62" s="3">
        <f>SUM(M56,M51,M47)</f>
        <v>121</v>
      </c>
      <c r="N62" s="3">
        <f>SUM(N56,N51,N47)</f>
        <v>266</v>
      </c>
      <c r="O62" s="9">
        <f t="shared" si="3"/>
        <v>414</v>
      </c>
      <c r="P62" s="3">
        <f>SUM(P56,P51,P47)</f>
        <v>127</v>
      </c>
      <c r="Q62" s="3">
        <f>SUM(Q56,Q51,Q47)</f>
        <v>287</v>
      </c>
      <c r="R62" s="9">
        <f t="shared" si="4"/>
        <v>60</v>
      </c>
      <c r="S62" s="3">
        <f>SUM(S56,S51,S47)</f>
        <v>28</v>
      </c>
      <c r="T62" s="3">
        <f>SUM(T56,T51,T47)</f>
        <v>32</v>
      </c>
      <c r="U62" s="9">
        <f t="shared" si="5"/>
        <v>12</v>
      </c>
      <c r="V62" s="3">
        <f>SUM(V56,V51,V47)</f>
        <v>6</v>
      </c>
      <c r="W62" s="3">
        <f>SUM(W56,W51,W47)</f>
        <v>6</v>
      </c>
      <c r="X62" s="4">
        <f t="shared" ref="X62:X63" si="24">SUM(S62:W62)</f>
        <v>84</v>
      </c>
      <c r="Y62" s="1">
        <f t="shared" ref="Y62:Y63" si="25">SUM(P62:W62)</f>
        <v>558</v>
      </c>
    </row>
    <row r="63" spans="1:25" ht="16.5" x14ac:dyDescent="0.25">
      <c r="A63" s="2" t="s">
        <v>3</v>
      </c>
      <c r="B63" s="2" t="s">
        <v>4</v>
      </c>
      <c r="C63" s="3">
        <f>SUM(C61:C62)</f>
        <v>8412</v>
      </c>
      <c r="D63" s="3">
        <f t="shared" ref="D63:W63" si="26">SUM(D61:D62)</f>
        <v>4576</v>
      </c>
      <c r="E63" s="3">
        <f t="shared" si="26"/>
        <v>3836</v>
      </c>
      <c r="F63" s="9">
        <f t="shared" si="0"/>
        <v>2129</v>
      </c>
      <c r="G63" s="3">
        <f t="shared" si="26"/>
        <v>1142</v>
      </c>
      <c r="H63" s="3">
        <f t="shared" si="26"/>
        <v>987</v>
      </c>
      <c r="I63" s="9">
        <f t="shared" si="1"/>
        <v>2075</v>
      </c>
      <c r="J63" s="3">
        <f t="shared" si="26"/>
        <v>1115</v>
      </c>
      <c r="K63" s="3">
        <f t="shared" si="26"/>
        <v>960</v>
      </c>
      <c r="L63" s="9">
        <f t="shared" si="2"/>
        <v>1931</v>
      </c>
      <c r="M63" s="3">
        <f t="shared" si="26"/>
        <v>1081</v>
      </c>
      <c r="N63" s="3">
        <f t="shared" si="26"/>
        <v>850</v>
      </c>
      <c r="O63" s="9">
        <f t="shared" si="3"/>
        <v>1942</v>
      </c>
      <c r="P63" s="3">
        <f t="shared" si="26"/>
        <v>1027</v>
      </c>
      <c r="Q63" s="3">
        <f t="shared" si="26"/>
        <v>915</v>
      </c>
      <c r="R63" s="9">
        <f t="shared" si="4"/>
        <v>278</v>
      </c>
      <c r="S63" s="3">
        <f t="shared" si="26"/>
        <v>166</v>
      </c>
      <c r="T63" s="3">
        <f t="shared" si="26"/>
        <v>112</v>
      </c>
      <c r="U63" s="9">
        <f t="shared" si="5"/>
        <v>57</v>
      </c>
      <c r="V63" s="3">
        <f t="shared" si="26"/>
        <v>45</v>
      </c>
      <c r="W63" s="3">
        <f t="shared" si="26"/>
        <v>12</v>
      </c>
      <c r="X63" s="4">
        <f t="shared" si="24"/>
        <v>392</v>
      </c>
      <c r="Y63" s="1">
        <f t="shared" si="25"/>
        <v>2612</v>
      </c>
    </row>
  </sheetData>
  <mergeCells count="13">
    <mergeCell ref="O3:Q3"/>
    <mergeCell ref="R3:T3"/>
    <mergeCell ref="U3:W3"/>
    <mergeCell ref="A57:W57"/>
    <mergeCell ref="A1:W1"/>
    <mergeCell ref="A2:W2"/>
    <mergeCell ref="A3:A4"/>
    <mergeCell ref="B3:B4"/>
    <mergeCell ref="C3:E3"/>
    <mergeCell ref="A52:W52"/>
    <mergeCell ref="F3:H3"/>
    <mergeCell ref="I3:K3"/>
    <mergeCell ref="L3:N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2021-03-10T06:35:53Z</dcterms:created>
  <dcterms:modified xsi:type="dcterms:W3CDTF">2021-03-12T06:20:39Z</dcterms:modified>
</cp:coreProperties>
</file>