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1370" windowHeight="9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7" i="1" l="1"/>
  <c r="F6" i="1"/>
  <c r="F8" i="1" s="1"/>
  <c r="E8" i="1"/>
  <c r="D8" i="1"/>
  <c r="C8" i="1"/>
  <c r="K5" i="1" l="1"/>
  <c r="K20" i="1"/>
  <c r="K14" i="1"/>
  <c r="F3" i="1" l="1"/>
  <c r="F4" i="1"/>
  <c r="G7" i="1" l="1"/>
  <c r="G6" i="1"/>
  <c r="G8" i="1" s="1"/>
  <c r="K8" i="1" s="1"/>
  <c r="E5" i="1"/>
  <c r="D5" i="1"/>
  <c r="C5" i="1"/>
  <c r="G4" i="1"/>
  <c r="G3" i="1"/>
  <c r="G5" i="1" s="1"/>
  <c r="F5" i="1" l="1"/>
  <c r="G131" i="1"/>
  <c r="G130" i="1"/>
  <c r="G129" i="1"/>
  <c r="G128" i="1"/>
  <c r="F131" i="1"/>
  <c r="F130" i="1"/>
  <c r="F129" i="1"/>
  <c r="F128" i="1"/>
  <c r="C11" i="1" l="1"/>
  <c r="G14" i="1" l="1"/>
  <c r="F14" i="1"/>
  <c r="G13" i="1"/>
  <c r="F13" i="1"/>
  <c r="G12" i="1"/>
  <c r="F12" i="1"/>
  <c r="E11" i="1"/>
  <c r="D11" i="1"/>
  <c r="G10" i="1"/>
  <c r="F10" i="1"/>
  <c r="G9" i="1"/>
  <c r="G11" i="1" s="1"/>
  <c r="K11" i="1" s="1"/>
  <c r="F9" i="1"/>
  <c r="F15" i="1"/>
  <c r="G15" i="1"/>
  <c r="F16" i="1"/>
  <c r="G16" i="1"/>
  <c r="C17" i="1"/>
  <c r="D17" i="1"/>
  <c r="E17" i="1"/>
  <c r="F18" i="1"/>
  <c r="G18" i="1"/>
  <c r="F19" i="1"/>
  <c r="G19" i="1"/>
  <c r="F20" i="1"/>
  <c r="G20" i="1"/>
  <c r="G17" i="1" l="1"/>
  <c r="F17" i="1"/>
  <c r="F11" i="1"/>
  <c r="E26" i="1"/>
  <c r="D26" i="1"/>
  <c r="F26" i="1" s="1"/>
  <c r="C26" i="1"/>
  <c r="F22" i="1"/>
  <c r="G21" i="1"/>
  <c r="G25" i="1"/>
  <c r="F25" i="1"/>
  <c r="G24" i="1"/>
  <c r="F24" i="1"/>
  <c r="E23" i="1"/>
  <c r="D23" i="1"/>
  <c r="C23" i="1"/>
  <c r="G22" i="1"/>
  <c r="F21" i="1"/>
  <c r="G31" i="1"/>
  <c r="E29" i="1"/>
  <c r="D29" i="1"/>
  <c r="C29" i="1"/>
  <c r="G28" i="1"/>
  <c r="G29" i="1" s="1"/>
  <c r="F28" i="1"/>
  <c r="F29" i="1" s="1"/>
  <c r="G27" i="1"/>
  <c r="F27" i="1"/>
  <c r="C35" i="1"/>
  <c r="D35" i="1"/>
  <c r="E35" i="1"/>
  <c r="F38" i="1"/>
  <c r="G38" i="1"/>
  <c r="G37" i="1"/>
  <c r="F37" i="1"/>
  <c r="G36" i="1"/>
  <c r="F36" i="1"/>
  <c r="F34" i="1"/>
  <c r="G33" i="1"/>
  <c r="G35" i="1" s="1"/>
  <c r="F33" i="1"/>
  <c r="F35" i="1" s="1"/>
  <c r="C44" i="1"/>
  <c r="D44" i="1"/>
  <c r="E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40" i="1"/>
  <c r="F41" i="1"/>
  <c r="F39" i="1"/>
  <c r="G41" i="1"/>
  <c r="G40" i="1"/>
  <c r="G39" i="1"/>
  <c r="G46" i="1"/>
  <c r="G47" i="1"/>
  <c r="G45" i="1"/>
  <c r="G49" i="1"/>
  <c r="G48" i="1"/>
  <c r="G51" i="1"/>
  <c r="G50" i="1"/>
  <c r="G53" i="1"/>
  <c r="G52" i="1"/>
  <c r="G74" i="1"/>
  <c r="G75" i="1"/>
  <c r="G114" i="1"/>
  <c r="G81" i="1"/>
  <c r="G80" i="1"/>
  <c r="G82" i="1"/>
  <c r="G55" i="1"/>
  <c r="G54" i="1"/>
  <c r="G57" i="1"/>
  <c r="G56" i="1"/>
  <c r="G59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2" i="1"/>
  <c r="F42" i="1"/>
  <c r="F43" i="1"/>
  <c r="G43" i="1"/>
  <c r="G34" i="1"/>
  <c r="G30" i="1"/>
  <c r="F30" i="1"/>
  <c r="F31" i="1"/>
  <c r="G32" i="1"/>
  <c r="F32" i="1"/>
  <c r="F23" i="1" l="1"/>
  <c r="F44" i="1"/>
  <c r="G26" i="1"/>
  <c r="G44" i="1"/>
  <c r="G23" i="1"/>
</calcChain>
</file>

<file path=xl/sharedStrings.xml><?xml version="1.0" encoding="utf-8"?>
<sst xmlns="http://schemas.openxmlformats.org/spreadsheetml/2006/main" count="154" uniqueCount="44">
  <si>
    <t>上學期</t>
  </si>
  <si>
    <t>下學期</t>
  </si>
  <si>
    <t>下學期</t>
    <phoneticPr fontId="4" type="noConversion"/>
  </si>
  <si>
    <t>上學期</t>
    <phoneticPr fontId="4" type="noConversion"/>
  </si>
  <si>
    <t>下學期</t>
    <phoneticPr fontId="4" type="noConversion"/>
  </si>
  <si>
    <t>上學期</t>
    <phoneticPr fontId="4" type="noConversion"/>
  </si>
  <si>
    <t>下學期</t>
    <phoneticPr fontId="4" type="noConversion"/>
  </si>
  <si>
    <t>下學期(校本部)</t>
    <phoneticPr fontId="4" type="noConversion"/>
  </si>
  <si>
    <t>下學期(含南大校區)</t>
    <phoneticPr fontId="4" type="noConversion"/>
  </si>
  <si>
    <t>64</t>
  </si>
  <si>
    <t>63</t>
  </si>
  <si>
    <t>62</t>
  </si>
  <si>
    <t>61</t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</si>
  <si>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75,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13</t>
    </r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</si>
  <si>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80,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21</t>
    </r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</si>
  <si>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7,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4</t>
    </r>
    <phoneticPr fontId="4" type="noConversion"/>
  </si>
  <si>
    <r>
      <t xml:space="preserve">學士班(A)
</t>
    </r>
    <r>
      <rPr>
        <sz val="10"/>
        <rFont val="標楷體"/>
        <family val="4"/>
        <charset val="136"/>
      </rPr>
      <t>Undergraduate</t>
    </r>
    <phoneticPr fontId="4" type="noConversion"/>
  </si>
  <si>
    <r>
      <t xml:space="preserve">碩士班(B)
</t>
    </r>
    <r>
      <rPr>
        <sz val="11"/>
        <rFont val="標楷體"/>
        <family val="4"/>
        <charset val="136"/>
      </rPr>
      <t>Master</t>
    </r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</si>
  <si>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147,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29</t>
    </r>
    <phoneticPr fontId="4" type="noConversion"/>
  </si>
  <si>
    <r>
      <rPr>
        <sz val="12"/>
        <rFont val="標楷體"/>
        <family val="4"/>
        <charset val="136"/>
      </rPr>
      <t>博士班（C）</t>
    </r>
    <r>
      <rPr>
        <sz val="14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>Doctor</t>
    </r>
    <phoneticPr fontId="4" type="noConversion"/>
  </si>
  <si>
    <t>合計(A+B+C)
Total</t>
    <phoneticPr fontId="4" type="noConversion"/>
  </si>
  <si>
    <t>研究生(B+C)
Graduate</t>
    <phoneticPr fontId="4" type="noConversion"/>
  </si>
  <si>
    <r>
      <t xml:space="preserve">上學期(校本部)
</t>
    </r>
    <r>
      <rPr>
        <sz val="10"/>
        <rFont val="標楷體"/>
        <family val="4"/>
        <charset val="136"/>
      </rPr>
      <t>Fall semester(Main campus)</t>
    </r>
    <phoneticPr fontId="4" type="noConversion"/>
  </si>
  <si>
    <r>
      <t xml:space="preserve">上學期(全校)
</t>
    </r>
    <r>
      <rPr>
        <sz val="10"/>
        <rFont val="標楷體"/>
        <family val="4"/>
        <charset val="136"/>
      </rPr>
      <t>Fall semester(Total)</t>
    </r>
    <phoneticPr fontId="4" type="noConversion"/>
  </si>
  <si>
    <r>
      <t xml:space="preserve">下學期(校本部)
</t>
    </r>
    <r>
      <rPr>
        <sz val="10"/>
        <rFont val="標楷體"/>
        <family val="4"/>
        <charset val="136"/>
      </rPr>
      <t>Spring semester(Main campus)</t>
    </r>
    <phoneticPr fontId="4" type="noConversion"/>
  </si>
  <si>
    <r>
      <t xml:space="preserve">下學期(南大校區)
</t>
    </r>
    <r>
      <rPr>
        <sz val="9"/>
        <rFont val="標楷體"/>
        <family val="4"/>
        <charset val="136"/>
      </rPr>
      <t>Spring semester(Main campus)</t>
    </r>
    <phoneticPr fontId="4" type="noConversion"/>
  </si>
  <si>
    <r>
      <t xml:space="preserve">下學期(全校)
</t>
    </r>
    <r>
      <rPr>
        <sz val="10"/>
        <rFont val="標楷體"/>
        <family val="4"/>
        <charset val="136"/>
      </rPr>
      <t>Spring semester(Total)</t>
    </r>
    <phoneticPr fontId="4" type="noConversion"/>
  </si>
  <si>
    <t>學期
Semester</t>
    <phoneticPr fontId="4" type="noConversion"/>
  </si>
  <si>
    <t>學年
Year</t>
    <phoneticPr fontId="4" type="noConversion"/>
  </si>
  <si>
    <t>112
(2023-2024)</t>
    <phoneticPr fontId="4" type="noConversion"/>
  </si>
  <si>
    <t>111
(2022-2023)</t>
    <phoneticPr fontId="4" type="noConversion"/>
  </si>
  <si>
    <t>110
(2021-2022)</t>
    <phoneticPr fontId="4" type="noConversion"/>
  </si>
  <si>
    <t>109
(2020-2021)</t>
    <phoneticPr fontId="4" type="noConversion"/>
  </si>
  <si>
    <t>108
(2019-2020)</t>
    <phoneticPr fontId="4" type="noConversion"/>
  </si>
  <si>
    <t>107
(2018-2019)</t>
    <phoneticPr fontId="4" type="noConversion"/>
  </si>
  <si>
    <t>106
(2017-2018)</t>
    <phoneticPr fontId="4" type="noConversion"/>
  </si>
  <si>
    <t>扣除半導體全校人數</t>
  </si>
  <si>
    <r>
      <t xml:space="preserve">上學期(校本部)
</t>
    </r>
    <r>
      <rPr>
        <sz val="10"/>
        <rFont val="標楷體"/>
        <family val="4"/>
        <charset val="136"/>
      </rPr>
      <t>Fall semester(Main campus)</t>
    </r>
    <phoneticPr fontId="4" type="noConversion"/>
  </si>
  <si>
    <r>
      <t xml:space="preserve">上學期(南大校區)
</t>
    </r>
    <r>
      <rPr>
        <sz val="10"/>
        <rFont val="標楷體"/>
        <family val="4"/>
        <charset val="136"/>
      </rPr>
      <t>Fall semester(Nanda campus)</t>
    </r>
    <phoneticPr fontId="4" type="noConversion"/>
  </si>
  <si>
    <r>
      <t xml:space="preserve">下學期(南大校區)
</t>
    </r>
    <r>
      <rPr>
        <sz val="9"/>
        <rFont val="標楷體"/>
        <family val="4"/>
        <charset val="136"/>
      </rPr>
      <t>Spring semester(Nanda campus)</t>
    </r>
    <phoneticPr fontId="4" type="noConversion"/>
  </si>
  <si>
    <r>
      <t xml:space="preserve">上學期(校本部)
</t>
    </r>
    <r>
      <rPr>
        <sz val="10"/>
        <rFont val="標楷體"/>
        <family val="4"/>
        <charset val="136"/>
      </rPr>
      <t>Fall semester(Nanda campus)</t>
    </r>
    <phoneticPr fontId="4" type="noConversion"/>
  </si>
  <si>
    <r>
      <t xml:space="preserve">上學期(南大校區)
</t>
    </r>
    <r>
      <rPr>
        <sz val="10"/>
        <rFont val="標楷體"/>
        <family val="4"/>
        <charset val="136"/>
      </rPr>
      <t>Fall semester(Nanda campus)</t>
    </r>
    <phoneticPr fontId="4" type="noConversion"/>
  </si>
  <si>
    <t>國立清華大學各學期在校生人數統計表
Student Statistics at National Tsing Hua University</t>
    <phoneticPr fontId="4" type="noConversion"/>
  </si>
  <si>
    <r>
      <rPr>
        <sz val="12"/>
        <rFont val="標楷體"/>
        <family val="4"/>
        <charset val="136"/>
      </rPr>
      <t>含半導體學院碩</t>
    </r>
    <r>
      <rPr>
        <sz val="12"/>
        <rFont val="Times New Roman"/>
        <family val="1"/>
      </rPr>
      <t>147,</t>
    </r>
    <r>
      <rPr>
        <sz val="12"/>
        <rFont val="標楷體"/>
        <family val="4"/>
        <charset val="136"/>
      </rPr>
      <t>博</t>
    </r>
    <r>
      <rPr>
        <sz val="12"/>
        <rFont val="Times New Roman"/>
        <family val="1"/>
      </rPr>
      <t>31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</si>
</sst>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3" xfId="0" applyFont="1" applyFill="1" applyBorder="1" applyAlignment="1"/>
    <xf numFmtId="176" fontId="3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/>
    <xf numFmtId="0" fontId="2" fillId="2" borderId="3" xfId="0" applyFont="1" applyFill="1" applyBorder="1" applyAlignment="1"/>
    <xf numFmtId="176" fontId="3" fillId="2" borderId="3" xfId="0" applyNumberFormat="1" applyFont="1" applyFill="1" applyBorder="1" applyAlignment="1"/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76" fontId="5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RowHeight="16.5"/>
  <cols>
    <col min="1" max="1" width="6.5" customWidth="1"/>
    <col min="2" max="2" width="26.5" customWidth="1"/>
    <col min="3" max="3" width="12.875" customWidth="1"/>
    <col min="4" max="5" width="13.375" customWidth="1"/>
    <col min="6" max="6" width="14.25" customWidth="1"/>
    <col min="7" max="7" width="15" customWidth="1"/>
    <col min="8" max="8" width="16.375" style="6" customWidth="1"/>
  </cols>
  <sheetData>
    <row r="1" spans="1:11" ht="51" customHeight="1">
      <c r="A1" s="24" t="s">
        <v>42</v>
      </c>
      <c r="B1" s="25"/>
      <c r="C1" s="25"/>
      <c r="D1" s="25"/>
      <c r="E1" s="25"/>
      <c r="F1" s="25"/>
      <c r="G1" s="25"/>
    </row>
    <row r="2" spans="1:11" ht="39">
      <c r="A2" s="16" t="s">
        <v>28</v>
      </c>
      <c r="B2" s="12" t="s">
        <v>27</v>
      </c>
      <c r="C2" s="12" t="s">
        <v>16</v>
      </c>
      <c r="D2" s="12" t="s">
        <v>17</v>
      </c>
      <c r="E2" s="12" t="s">
        <v>19</v>
      </c>
      <c r="F2" s="14" t="s">
        <v>21</v>
      </c>
      <c r="G2" s="13" t="s">
        <v>20</v>
      </c>
      <c r="K2" t="s">
        <v>36</v>
      </c>
    </row>
    <row r="3" spans="1:11" s="7" customFormat="1" ht="30.75">
      <c r="A3" s="22" t="s">
        <v>29</v>
      </c>
      <c r="B3" s="15" t="s">
        <v>37</v>
      </c>
      <c r="C3" s="2">
        <v>7456</v>
      </c>
      <c r="D3" s="2">
        <v>5830</v>
      </c>
      <c r="E3" s="2">
        <v>1546</v>
      </c>
      <c r="F3" s="2">
        <f>D3+E3</f>
        <v>7376</v>
      </c>
      <c r="G3" s="2">
        <f>SUM(C3,D3,E3)</f>
        <v>14832</v>
      </c>
      <c r="H3" s="8"/>
    </row>
    <row r="4" spans="1:11" s="8" customFormat="1" ht="30.75">
      <c r="A4" s="23"/>
      <c r="B4" s="15" t="s">
        <v>38</v>
      </c>
      <c r="C4" s="2">
        <v>1819</v>
      </c>
      <c r="D4" s="2">
        <v>1597</v>
      </c>
      <c r="E4" s="2">
        <v>119</v>
      </c>
      <c r="F4" s="2">
        <f>D4+E4</f>
        <v>1716</v>
      </c>
      <c r="G4" s="2">
        <f>SUM(C4,D4,E4)</f>
        <v>3535</v>
      </c>
    </row>
    <row r="5" spans="1:11" s="8" customFormat="1" ht="30.75">
      <c r="A5" s="23"/>
      <c r="B5" s="15" t="s">
        <v>23</v>
      </c>
      <c r="C5" s="2">
        <f>SUM(C3:C4)</f>
        <v>9275</v>
      </c>
      <c r="D5" s="2">
        <f>SUM(D3:D4)</f>
        <v>7427</v>
      </c>
      <c r="E5" s="2">
        <f>SUM(E3:E4)</f>
        <v>1665</v>
      </c>
      <c r="F5" s="2">
        <f>SUM(F3:F4)</f>
        <v>9092</v>
      </c>
      <c r="G5" s="2">
        <f>SUM(G3:G4)</f>
        <v>18367</v>
      </c>
      <c r="H5" s="6" t="s">
        <v>18</v>
      </c>
      <c r="K5" s="17">
        <f>G5-147-29</f>
        <v>18191</v>
      </c>
    </row>
    <row r="6" spans="1:11" s="8" customFormat="1" ht="30.75">
      <c r="A6" s="23"/>
      <c r="B6" s="15" t="s">
        <v>24</v>
      </c>
      <c r="C6" s="2">
        <v>7231</v>
      </c>
      <c r="D6" s="2">
        <v>5402</v>
      </c>
      <c r="E6" s="2">
        <v>1489</v>
      </c>
      <c r="F6" s="2">
        <f t="shared" ref="F6:F7" si="0">D6+E6</f>
        <v>6891</v>
      </c>
      <c r="G6" s="2">
        <f>SUM(C6,D6,E6)</f>
        <v>14122</v>
      </c>
    </row>
    <row r="7" spans="1:11" s="8" customFormat="1" ht="27.75">
      <c r="A7" s="23"/>
      <c r="B7" s="15" t="s">
        <v>25</v>
      </c>
      <c r="C7" s="2">
        <v>1760</v>
      </c>
      <c r="D7" s="2">
        <v>1508</v>
      </c>
      <c r="E7" s="2">
        <v>118</v>
      </c>
      <c r="F7" s="2">
        <f t="shared" si="0"/>
        <v>1626</v>
      </c>
      <c r="G7" s="2">
        <f>SUM(C7,D7,E7)</f>
        <v>3386</v>
      </c>
    </row>
    <row r="8" spans="1:11" s="8" customFormat="1" ht="30.75">
      <c r="A8" s="21"/>
      <c r="B8" s="15" t="s">
        <v>26</v>
      </c>
      <c r="C8" s="2">
        <f t="shared" ref="C8:G8" si="1">SUM(C6:C7)</f>
        <v>8991</v>
      </c>
      <c r="D8" s="2">
        <f t="shared" si="1"/>
        <v>6910</v>
      </c>
      <c r="E8" s="2">
        <f t="shared" si="1"/>
        <v>1607</v>
      </c>
      <c r="F8" s="2">
        <f>SUM(F6:F7)</f>
        <v>8517</v>
      </c>
      <c r="G8" s="2">
        <f>SUM(G6:G7)</f>
        <v>17508</v>
      </c>
      <c r="H8" s="6" t="s">
        <v>43</v>
      </c>
      <c r="K8" s="17">
        <f>G8-147-31</f>
        <v>17330</v>
      </c>
    </row>
    <row r="9" spans="1:11" s="7" customFormat="1" ht="30.75">
      <c r="A9" s="22" t="s">
        <v>30</v>
      </c>
      <c r="B9" s="15" t="s">
        <v>22</v>
      </c>
      <c r="C9" s="2">
        <v>7300</v>
      </c>
      <c r="D9" s="2">
        <v>5697</v>
      </c>
      <c r="E9" s="2">
        <v>1576</v>
      </c>
      <c r="F9" s="2">
        <f>D9+E9</f>
        <v>7273</v>
      </c>
      <c r="G9" s="2">
        <f>SUM(C9,D9,E9)</f>
        <v>14573</v>
      </c>
      <c r="H9" s="8"/>
    </row>
    <row r="10" spans="1:11" s="8" customFormat="1" ht="30.75">
      <c r="A10" s="23"/>
      <c r="B10" s="15" t="s">
        <v>38</v>
      </c>
      <c r="C10" s="2">
        <v>1819</v>
      </c>
      <c r="D10" s="2">
        <v>1624</v>
      </c>
      <c r="E10" s="2">
        <v>106</v>
      </c>
      <c r="F10" s="2">
        <f>D10+E10</f>
        <v>1730</v>
      </c>
      <c r="G10" s="2">
        <f>SUM(C10,D10,E10)</f>
        <v>3549</v>
      </c>
    </row>
    <row r="11" spans="1:11" s="8" customFormat="1" ht="30.75">
      <c r="A11" s="23"/>
      <c r="B11" s="15" t="s">
        <v>23</v>
      </c>
      <c r="C11" s="2">
        <f>SUM(C9:C10)</f>
        <v>9119</v>
      </c>
      <c r="D11" s="2">
        <f>SUM(D9:D10)</f>
        <v>7321</v>
      </c>
      <c r="E11" s="2">
        <f>SUM(E9:E10)</f>
        <v>1682</v>
      </c>
      <c r="F11" s="2">
        <f>SUM(F9:F10)</f>
        <v>9003</v>
      </c>
      <c r="G11" s="2">
        <f>SUM(G9:G10)</f>
        <v>18122</v>
      </c>
      <c r="H11" s="6" t="s">
        <v>13</v>
      </c>
      <c r="K11" s="17">
        <f>G11-75-13</f>
        <v>18034</v>
      </c>
    </row>
    <row r="12" spans="1:11" s="8" customFormat="1" ht="30.75">
      <c r="A12" s="23"/>
      <c r="B12" s="15" t="s">
        <v>24</v>
      </c>
      <c r="C12" s="2">
        <v>7112</v>
      </c>
      <c r="D12" s="2">
        <v>5234</v>
      </c>
      <c r="E12" s="2">
        <v>1514</v>
      </c>
      <c r="F12" s="2">
        <f>D12+E12</f>
        <v>6748</v>
      </c>
      <c r="G12" s="2">
        <f>SUM(C12,D12,E12)</f>
        <v>13860</v>
      </c>
    </row>
    <row r="13" spans="1:11" s="8" customFormat="1" ht="27.75">
      <c r="A13" s="23"/>
      <c r="B13" s="15" t="s">
        <v>39</v>
      </c>
      <c r="C13" s="2">
        <v>1769</v>
      </c>
      <c r="D13" s="2">
        <v>1545</v>
      </c>
      <c r="E13" s="2">
        <v>100</v>
      </c>
      <c r="F13" s="2">
        <f>D13+E13</f>
        <v>1645</v>
      </c>
      <c r="G13" s="2">
        <f>SUM(C13,D13,E13)</f>
        <v>3414</v>
      </c>
    </row>
    <row r="14" spans="1:11" s="8" customFormat="1" ht="30.75">
      <c r="A14" s="21"/>
      <c r="B14" s="15" t="s">
        <v>26</v>
      </c>
      <c r="C14" s="2">
        <v>8881</v>
      </c>
      <c r="D14" s="2">
        <v>6779</v>
      </c>
      <c r="E14" s="2">
        <v>1614</v>
      </c>
      <c r="F14" s="2">
        <f>D14+E14</f>
        <v>8393</v>
      </c>
      <c r="G14" s="2">
        <f>SUM(C14,D14,E14)</f>
        <v>17274</v>
      </c>
      <c r="H14" s="6" t="s">
        <v>14</v>
      </c>
      <c r="K14" s="17">
        <f>G14-80-21</f>
        <v>17173</v>
      </c>
    </row>
    <row r="15" spans="1:11" s="7" customFormat="1" ht="30.75">
      <c r="A15" s="22" t="s">
        <v>31</v>
      </c>
      <c r="B15" s="15" t="s">
        <v>40</v>
      </c>
      <c r="C15" s="2">
        <v>7084</v>
      </c>
      <c r="D15" s="2">
        <v>5291</v>
      </c>
      <c r="E15" s="2">
        <v>1555</v>
      </c>
      <c r="F15" s="2">
        <f>D15+E15</f>
        <v>6846</v>
      </c>
      <c r="G15" s="2">
        <f>SUM(C15,D15,E15)</f>
        <v>13930</v>
      </c>
      <c r="H15" s="8"/>
    </row>
    <row r="16" spans="1:11" s="8" customFormat="1" ht="30.75">
      <c r="A16" s="23"/>
      <c r="B16" s="15" t="s">
        <v>38</v>
      </c>
      <c r="C16" s="2">
        <v>1805</v>
      </c>
      <c r="D16" s="2">
        <v>1645</v>
      </c>
      <c r="E16" s="2">
        <v>108</v>
      </c>
      <c r="F16" s="2">
        <f>D16+E16</f>
        <v>1753</v>
      </c>
      <c r="G16" s="2">
        <f>SUM(C16,D16,E16)</f>
        <v>3558</v>
      </c>
    </row>
    <row r="17" spans="1:11" s="8" customFormat="1" ht="30.75">
      <c r="A17" s="23"/>
      <c r="B17" s="15" t="s">
        <v>23</v>
      </c>
      <c r="C17" s="2">
        <f>SUM(C15:C16)</f>
        <v>8889</v>
      </c>
      <c r="D17" s="2">
        <f>SUM(D15:D16)</f>
        <v>6936</v>
      </c>
      <c r="E17" s="2">
        <f>SUM(E15:E16)</f>
        <v>1663</v>
      </c>
      <c r="F17" s="2">
        <f>SUM(F15:F16)</f>
        <v>8599</v>
      </c>
      <c r="G17" s="2">
        <f>SUM(G15:G16)</f>
        <v>17488</v>
      </c>
    </row>
    <row r="18" spans="1:11" s="8" customFormat="1" ht="30.75">
      <c r="A18" s="23"/>
      <c r="B18" s="15" t="s">
        <v>24</v>
      </c>
      <c r="C18" s="2">
        <v>6874</v>
      </c>
      <c r="D18" s="2">
        <v>5012</v>
      </c>
      <c r="E18" s="2">
        <v>1532</v>
      </c>
      <c r="F18" s="2">
        <f>D18+E18</f>
        <v>6544</v>
      </c>
      <c r="G18" s="2">
        <f>SUM(C18,D18,E18)</f>
        <v>13418</v>
      </c>
    </row>
    <row r="19" spans="1:11" s="8" customFormat="1" ht="27.75">
      <c r="A19" s="23"/>
      <c r="B19" s="15" t="s">
        <v>39</v>
      </c>
      <c r="C19" s="2">
        <v>1727</v>
      </c>
      <c r="D19" s="2">
        <v>1531</v>
      </c>
      <c r="E19" s="2">
        <v>103</v>
      </c>
      <c r="F19" s="2">
        <f>D19+E19</f>
        <v>1634</v>
      </c>
      <c r="G19" s="2">
        <f>SUM(C19,D19,E19)</f>
        <v>3361</v>
      </c>
    </row>
    <row r="20" spans="1:11" s="8" customFormat="1" ht="30.75">
      <c r="A20" s="21"/>
      <c r="B20" s="15" t="s">
        <v>26</v>
      </c>
      <c r="C20" s="2">
        <v>8601</v>
      </c>
      <c r="D20" s="2">
        <v>6543</v>
      </c>
      <c r="E20" s="2">
        <v>1635</v>
      </c>
      <c r="F20" s="2">
        <f>D20+E20</f>
        <v>8178</v>
      </c>
      <c r="G20" s="2">
        <f>SUM(C20,D20,E20)</f>
        <v>16779</v>
      </c>
      <c r="H20" s="6" t="s">
        <v>15</v>
      </c>
      <c r="K20" s="17">
        <f>G20-7-4</f>
        <v>16768</v>
      </c>
    </row>
    <row r="21" spans="1:11" s="7" customFormat="1" ht="30.75">
      <c r="A21" s="22" t="s">
        <v>32</v>
      </c>
      <c r="B21" s="15" t="s">
        <v>22</v>
      </c>
      <c r="C21" s="2">
        <v>6838</v>
      </c>
      <c r="D21" s="2">
        <v>5052</v>
      </c>
      <c r="E21" s="2">
        <v>1519</v>
      </c>
      <c r="F21" s="2">
        <f>D21+E21</f>
        <v>6571</v>
      </c>
      <c r="G21" s="2">
        <f>SUM(C21,D21,E21)</f>
        <v>13409</v>
      </c>
      <c r="H21" s="8"/>
    </row>
    <row r="22" spans="1:11" s="8" customFormat="1" ht="30.75">
      <c r="A22" s="23"/>
      <c r="B22" s="15" t="s">
        <v>41</v>
      </c>
      <c r="C22" s="2">
        <v>1790</v>
      </c>
      <c r="D22" s="2">
        <v>1622</v>
      </c>
      <c r="E22" s="2">
        <v>96</v>
      </c>
      <c r="F22" s="2">
        <f>D22+E22</f>
        <v>1718</v>
      </c>
      <c r="G22" s="2">
        <f>SUM(C22,D22,E22)</f>
        <v>3508</v>
      </c>
    </row>
    <row r="23" spans="1:11" s="8" customFormat="1" ht="30.75">
      <c r="A23" s="23"/>
      <c r="B23" s="15" t="s">
        <v>23</v>
      </c>
      <c r="C23" s="2">
        <f>SUM(C21:C22)</f>
        <v>8628</v>
      </c>
      <c r="D23" s="2">
        <f>SUM(D21:D22)</f>
        <v>6674</v>
      </c>
      <c r="E23" s="2">
        <f>SUM(E21:E22)</f>
        <v>1615</v>
      </c>
      <c r="F23" s="2">
        <f>SUM(F21:F22)</f>
        <v>8289</v>
      </c>
      <c r="G23" s="2">
        <f>SUM(G21:G22)</f>
        <v>16917</v>
      </c>
    </row>
    <row r="24" spans="1:11" s="8" customFormat="1" ht="30.75">
      <c r="A24" s="23"/>
      <c r="B24" s="15" t="s">
        <v>24</v>
      </c>
      <c r="C24" s="2">
        <v>6662</v>
      </c>
      <c r="D24" s="2">
        <v>4673</v>
      </c>
      <c r="E24" s="2">
        <v>1537</v>
      </c>
      <c r="F24" s="2">
        <f>D24+E24</f>
        <v>6210</v>
      </c>
      <c r="G24" s="2">
        <f>SUM(C24,D24,E24)</f>
        <v>12872</v>
      </c>
    </row>
    <row r="25" spans="1:11" s="8" customFormat="1" ht="27.75">
      <c r="A25" s="23"/>
      <c r="B25" s="15" t="s">
        <v>39</v>
      </c>
      <c r="C25" s="2">
        <v>1750</v>
      </c>
      <c r="D25" s="2">
        <v>1512</v>
      </c>
      <c r="E25" s="2">
        <v>97</v>
      </c>
      <c r="F25" s="2">
        <f>D25+E25</f>
        <v>1609</v>
      </c>
      <c r="G25" s="2">
        <f>SUM(C25,D25,E25)</f>
        <v>3359</v>
      </c>
    </row>
    <row r="26" spans="1:11" s="8" customFormat="1" ht="30.75">
      <c r="A26" s="21"/>
      <c r="B26" s="15" t="s">
        <v>26</v>
      </c>
      <c r="C26" s="2">
        <f>SUM(C24:C25)</f>
        <v>8412</v>
      </c>
      <c r="D26" s="2">
        <f>SUM(D24:D25)</f>
        <v>6185</v>
      </c>
      <c r="E26" s="2">
        <f>SUM(E24:E25)</f>
        <v>1634</v>
      </c>
      <c r="F26" s="2">
        <f>D26+E26</f>
        <v>7819</v>
      </c>
      <c r="G26" s="2">
        <f>SUM(C26,D26,E26)</f>
        <v>16231</v>
      </c>
    </row>
    <row r="27" spans="1:11" s="7" customFormat="1" ht="30.75">
      <c r="A27" s="22" t="s">
        <v>33</v>
      </c>
      <c r="B27" s="15" t="s">
        <v>22</v>
      </c>
      <c r="C27" s="2">
        <v>6601</v>
      </c>
      <c r="D27" s="2">
        <v>4914</v>
      </c>
      <c r="E27" s="2">
        <v>1563</v>
      </c>
      <c r="F27" s="2">
        <f>D27+E27</f>
        <v>6477</v>
      </c>
      <c r="G27" s="2">
        <f>SUM(C27,D27,E27)</f>
        <v>13078</v>
      </c>
      <c r="H27" s="8"/>
    </row>
    <row r="28" spans="1:11" s="8" customFormat="1" ht="30.75">
      <c r="A28" s="23"/>
      <c r="B28" s="15" t="s">
        <v>38</v>
      </c>
      <c r="C28" s="2">
        <v>1938</v>
      </c>
      <c r="D28" s="2">
        <v>1569</v>
      </c>
      <c r="E28" s="2">
        <v>93</v>
      </c>
      <c r="F28" s="2">
        <f>D28+E28</f>
        <v>1662</v>
      </c>
      <c r="G28" s="2">
        <f>SUM(C28,D28,E28)</f>
        <v>3600</v>
      </c>
    </row>
    <row r="29" spans="1:11" s="8" customFormat="1" ht="30.75">
      <c r="A29" s="23"/>
      <c r="B29" s="15" t="s">
        <v>23</v>
      </c>
      <c r="C29" s="2">
        <f>SUM(C27:C28)</f>
        <v>8539</v>
      </c>
      <c r="D29" s="2">
        <f>SUM(D27:D28)</f>
        <v>6483</v>
      </c>
      <c r="E29" s="2">
        <f>SUM(E27:E28)</f>
        <v>1656</v>
      </c>
      <c r="F29" s="2">
        <f>SUM(F27:F28)</f>
        <v>8139</v>
      </c>
      <c r="G29" s="2">
        <f>SUM(G27:G28)</f>
        <v>16678</v>
      </c>
    </row>
    <row r="30" spans="1:11" s="8" customFormat="1" ht="30.75">
      <c r="A30" s="23"/>
      <c r="B30" s="15" t="s">
        <v>24</v>
      </c>
      <c r="C30" s="2">
        <v>6401</v>
      </c>
      <c r="D30" s="2">
        <v>4509</v>
      </c>
      <c r="E30" s="2">
        <v>1510</v>
      </c>
      <c r="F30" s="2">
        <f>D30+E30</f>
        <v>6019</v>
      </c>
      <c r="G30" s="2">
        <f>SUM(C30,D30,E30)</f>
        <v>12420</v>
      </c>
    </row>
    <row r="31" spans="1:11" s="8" customFormat="1" ht="27.75">
      <c r="A31" s="23"/>
      <c r="B31" s="15" t="s">
        <v>39</v>
      </c>
      <c r="C31" s="2">
        <v>1908</v>
      </c>
      <c r="D31" s="2">
        <v>1473</v>
      </c>
      <c r="E31" s="2">
        <v>86</v>
      </c>
      <c r="F31" s="2">
        <f>D31+E31</f>
        <v>1559</v>
      </c>
      <c r="G31" s="2">
        <f>SUM(C31,D31,E31)</f>
        <v>3467</v>
      </c>
    </row>
    <row r="32" spans="1:11" s="8" customFormat="1" ht="30.75">
      <c r="A32" s="21"/>
      <c r="B32" s="15" t="s">
        <v>26</v>
      </c>
      <c r="C32" s="2">
        <v>8309</v>
      </c>
      <c r="D32" s="2">
        <v>5982</v>
      </c>
      <c r="E32" s="2">
        <v>1596</v>
      </c>
      <c r="F32" s="2">
        <f>D32+E32</f>
        <v>7578</v>
      </c>
      <c r="G32" s="2">
        <f>SUM(C32,D32,E32)</f>
        <v>15887</v>
      </c>
    </row>
    <row r="33" spans="1:8" s="7" customFormat="1" ht="30.75">
      <c r="A33" s="22" t="s">
        <v>34</v>
      </c>
      <c r="B33" s="15" t="s">
        <v>22</v>
      </c>
      <c r="C33" s="2">
        <v>6575</v>
      </c>
      <c r="D33" s="2">
        <v>4747</v>
      </c>
      <c r="E33" s="2">
        <v>1574</v>
      </c>
      <c r="F33" s="2">
        <f>D33+E33</f>
        <v>6321</v>
      </c>
      <c r="G33" s="2">
        <f>SUM(C33,D33,E33)</f>
        <v>12896</v>
      </c>
      <c r="H33" s="8"/>
    </row>
    <row r="34" spans="1:8" s="8" customFormat="1" ht="30.75">
      <c r="A34" s="23"/>
      <c r="B34" s="15" t="s">
        <v>38</v>
      </c>
      <c r="C34" s="2">
        <v>2179</v>
      </c>
      <c r="D34" s="2">
        <v>1492</v>
      </c>
      <c r="E34" s="2">
        <v>90</v>
      </c>
      <c r="F34" s="2">
        <f>D34+E34</f>
        <v>1582</v>
      </c>
      <c r="G34" s="2">
        <f>SUM(C34,D34,E34)</f>
        <v>3761</v>
      </c>
    </row>
    <row r="35" spans="1:8" s="8" customFormat="1" ht="30.75">
      <c r="A35" s="23"/>
      <c r="B35" s="15" t="s">
        <v>23</v>
      </c>
      <c r="C35" s="2">
        <f>SUM(C33:C34)</f>
        <v>8754</v>
      </c>
      <c r="D35" s="2">
        <f>SUM(D33:D34)</f>
        <v>6239</v>
      </c>
      <c r="E35" s="2">
        <f>SUM(E33:E34)</f>
        <v>1664</v>
      </c>
      <c r="F35" s="2">
        <f>SUM(F33:F34)</f>
        <v>7903</v>
      </c>
      <c r="G35" s="2">
        <f>SUM(G33:G34)</f>
        <v>16657</v>
      </c>
    </row>
    <row r="36" spans="1:8" s="8" customFormat="1" ht="30.75">
      <c r="A36" s="23"/>
      <c r="B36" s="15" t="s">
        <v>24</v>
      </c>
      <c r="C36" s="2">
        <v>6349</v>
      </c>
      <c r="D36" s="2">
        <v>4423</v>
      </c>
      <c r="E36" s="2">
        <v>1509</v>
      </c>
      <c r="F36" s="2">
        <f t="shared" ref="F36:F41" si="2">D36+E36</f>
        <v>5932</v>
      </c>
      <c r="G36" s="2">
        <f>SUM(C36,D36,E36)</f>
        <v>12281</v>
      </c>
    </row>
    <row r="37" spans="1:8" s="8" customFormat="1" ht="27.75">
      <c r="A37" s="23"/>
      <c r="B37" s="15" t="s">
        <v>25</v>
      </c>
      <c r="C37" s="2">
        <v>2104</v>
      </c>
      <c r="D37" s="2">
        <v>1407</v>
      </c>
      <c r="E37" s="2">
        <v>93</v>
      </c>
      <c r="F37" s="2">
        <f t="shared" si="2"/>
        <v>1500</v>
      </c>
      <c r="G37" s="2">
        <f>SUM(C37,D37,E37)</f>
        <v>3604</v>
      </c>
    </row>
    <row r="38" spans="1:8" s="8" customFormat="1" ht="30.75">
      <c r="A38" s="21"/>
      <c r="B38" s="15" t="s">
        <v>26</v>
      </c>
      <c r="C38" s="2">
        <v>8482</v>
      </c>
      <c r="D38" s="2">
        <v>5830</v>
      </c>
      <c r="E38" s="2">
        <v>1602</v>
      </c>
      <c r="F38" s="2">
        <f t="shared" si="2"/>
        <v>7432</v>
      </c>
      <c r="G38" s="2">
        <f>SUM(C38,D38,E38)</f>
        <v>15914</v>
      </c>
    </row>
    <row r="39" spans="1:8" s="7" customFormat="1" ht="30.75">
      <c r="A39" s="22" t="s">
        <v>35</v>
      </c>
      <c r="B39" s="15" t="s">
        <v>22</v>
      </c>
      <c r="C39" s="2">
        <v>6415</v>
      </c>
      <c r="D39" s="2">
        <v>4638</v>
      </c>
      <c r="E39" s="2">
        <v>1594</v>
      </c>
      <c r="F39" s="2">
        <f t="shared" si="2"/>
        <v>6232</v>
      </c>
      <c r="G39" s="2">
        <f t="shared" ref="G39:G47" si="3">SUM(C39,D39,E39)</f>
        <v>12647</v>
      </c>
      <c r="H39" s="8"/>
    </row>
    <row r="40" spans="1:8" s="8" customFormat="1" ht="30.75">
      <c r="A40" s="23"/>
      <c r="B40" s="15" t="s">
        <v>38</v>
      </c>
      <c r="C40" s="2">
        <v>2477</v>
      </c>
      <c r="D40" s="2">
        <v>1447</v>
      </c>
      <c r="E40" s="2">
        <v>93</v>
      </c>
      <c r="F40" s="2">
        <f t="shared" si="2"/>
        <v>1540</v>
      </c>
      <c r="G40" s="2">
        <f t="shared" si="3"/>
        <v>4017</v>
      </c>
    </row>
    <row r="41" spans="1:8" s="8" customFormat="1" ht="30.75">
      <c r="A41" s="23"/>
      <c r="B41" s="15" t="s">
        <v>23</v>
      </c>
      <c r="C41" s="2">
        <v>8892</v>
      </c>
      <c r="D41" s="2">
        <v>6085</v>
      </c>
      <c r="E41" s="2">
        <v>1687</v>
      </c>
      <c r="F41" s="2">
        <f t="shared" si="2"/>
        <v>7772</v>
      </c>
      <c r="G41" s="2">
        <f>SUM(C41,D41,E41)</f>
        <v>16664</v>
      </c>
    </row>
    <row r="42" spans="1:8" s="8" customFormat="1" ht="30.75">
      <c r="A42" s="23"/>
      <c r="B42" s="15" t="s">
        <v>24</v>
      </c>
      <c r="C42" s="2">
        <v>6256</v>
      </c>
      <c r="D42" s="2">
        <v>4320</v>
      </c>
      <c r="E42" s="2">
        <v>1520</v>
      </c>
      <c r="F42" s="2">
        <f t="shared" ref="F42:F106" si="4">D42+E42</f>
        <v>5840</v>
      </c>
      <c r="G42" s="2">
        <f t="shared" si="3"/>
        <v>12096</v>
      </c>
    </row>
    <row r="43" spans="1:8" s="8" customFormat="1" ht="27.75">
      <c r="A43" s="23"/>
      <c r="B43" s="15" t="s">
        <v>39</v>
      </c>
      <c r="C43" s="2">
        <v>2399</v>
      </c>
      <c r="D43" s="2">
        <v>1314</v>
      </c>
      <c r="E43" s="2">
        <v>90</v>
      </c>
      <c r="F43" s="2">
        <f t="shared" si="4"/>
        <v>1404</v>
      </c>
      <c r="G43" s="2">
        <f t="shared" si="3"/>
        <v>3803</v>
      </c>
    </row>
    <row r="44" spans="1:8" s="8" customFormat="1" ht="30.75">
      <c r="A44" s="21"/>
      <c r="B44" s="15" t="s">
        <v>26</v>
      </c>
      <c r="C44" s="2">
        <f>SUM(C42:C43)</f>
        <v>8655</v>
      </c>
      <c r="D44" s="2">
        <f>SUM(D42:D43)</f>
        <v>5634</v>
      </c>
      <c r="E44" s="2">
        <f>SUM(E42:E43)</f>
        <v>1610</v>
      </c>
      <c r="F44" s="2">
        <f t="shared" si="4"/>
        <v>7244</v>
      </c>
      <c r="G44" s="2">
        <f t="shared" si="3"/>
        <v>15899</v>
      </c>
    </row>
    <row r="45" spans="1:8" s="7" customFormat="1" ht="19.5">
      <c r="A45" s="20">
        <v>105</v>
      </c>
      <c r="B45" s="9" t="s">
        <v>3</v>
      </c>
      <c r="C45" s="2">
        <v>6369</v>
      </c>
      <c r="D45" s="2">
        <v>4452</v>
      </c>
      <c r="E45" s="2">
        <v>1645</v>
      </c>
      <c r="F45" s="2">
        <f t="shared" si="4"/>
        <v>6097</v>
      </c>
      <c r="G45" s="2">
        <f t="shared" si="3"/>
        <v>12466</v>
      </c>
      <c r="H45" s="8"/>
    </row>
    <row r="46" spans="1:8" s="8" customFormat="1" ht="19.5">
      <c r="A46" s="23"/>
      <c r="B46" s="10" t="s">
        <v>7</v>
      </c>
      <c r="C46" s="2">
        <v>6199</v>
      </c>
      <c r="D46" s="2">
        <v>4170</v>
      </c>
      <c r="E46" s="2">
        <v>1583</v>
      </c>
      <c r="F46" s="2">
        <f t="shared" si="4"/>
        <v>5753</v>
      </c>
      <c r="G46" s="2">
        <f t="shared" si="3"/>
        <v>11952</v>
      </c>
    </row>
    <row r="47" spans="1:8" s="8" customFormat="1" ht="19.5">
      <c r="A47" s="21"/>
      <c r="B47" s="10" t="s">
        <v>8</v>
      </c>
      <c r="C47" s="2">
        <v>8798</v>
      </c>
      <c r="D47" s="2">
        <v>5473</v>
      </c>
      <c r="E47" s="2">
        <v>1674</v>
      </c>
      <c r="F47" s="2">
        <f t="shared" si="4"/>
        <v>7147</v>
      </c>
      <c r="G47" s="2">
        <f t="shared" si="3"/>
        <v>15945</v>
      </c>
    </row>
    <row r="48" spans="1:8" s="7" customFormat="1" ht="19.5">
      <c r="A48" s="20">
        <v>104</v>
      </c>
      <c r="B48" s="9" t="s">
        <v>3</v>
      </c>
      <c r="C48" s="2">
        <v>6315</v>
      </c>
      <c r="D48" s="2">
        <v>4339</v>
      </c>
      <c r="E48" s="2">
        <v>1681</v>
      </c>
      <c r="F48" s="2">
        <f t="shared" si="4"/>
        <v>6020</v>
      </c>
      <c r="G48" s="2">
        <f t="shared" ref="G48:G53" si="5">SUM(C48,D48,E48)</f>
        <v>12335</v>
      </c>
      <c r="H48" s="8"/>
    </row>
    <row r="49" spans="1:8" s="8" customFormat="1" ht="19.5">
      <c r="A49" s="21"/>
      <c r="B49" s="9" t="s">
        <v>2</v>
      </c>
      <c r="C49" s="2">
        <v>6176</v>
      </c>
      <c r="D49" s="2">
        <v>4038</v>
      </c>
      <c r="E49" s="2">
        <v>1614</v>
      </c>
      <c r="F49" s="2">
        <f t="shared" si="4"/>
        <v>5652</v>
      </c>
      <c r="G49" s="2">
        <f t="shared" si="5"/>
        <v>11828</v>
      </c>
    </row>
    <row r="50" spans="1:8" s="7" customFormat="1" ht="19.5">
      <c r="A50" s="20">
        <v>103</v>
      </c>
      <c r="B50" s="9" t="s">
        <v>3</v>
      </c>
      <c r="C50" s="2">
        <v>6280</v>
      </c>
      <c r="D50" s="2">
        <v>4225</v>
      </c>
      <c r="E50" s="2">
        <v>1786</v>
      </c>
      <c r="F50" s="2">
        <f t="shared" si="4"/>
        <v>6011</v>
      </c>
      <c r="G50" s="2">
        <f t="shared" si="5"/>
        <v>12291</v>
      </c>
      <c r="H50" s="8"/>
    </row>
    <row r="51" spans="1:8" s="8" customFormat="1" ht="19.5">
      <c r="A51" s="21"/>
      <c r="B51" s="9" t="s">
        <v>2</v>
      </c>
      <c r="C51" s="2">
        <v>6146</v>
      </c>
      <c r="D51" s="2">
        <v>3987</v>
      </c>
      <c r="E51" s="2">
        <v>1710</v>
      </c>
      <c r="F51" s="2">
        <f t="shared" si="4"/>
        <v>5697</v>
      </c>
      <c r="G51" s="2">
        <f t="shared" si="5"/>
        <v>11843</v>
      </c>
    </row>
    <row r="52" spans="1:8" s="7" customFormat="1" ht="19.5">
      <c r="A52" s="20">
        <v>102</v>
      </c>
      <c r="B52" s="9" t="s">
        <v>3</v>
      </c>
      <c r="C52" s="2">
        <v>6372</v>
      </c>
      <c r="D52" s="2">
        <v>4168</v>
      </c>
      <c r="E52" s="2">
        <v>1909</v>
      </c>
      <c r="F52" s="2">
        <f t="shared" si="4"/>
        <v>6077</v>
      </c>
      <c r="G52" s="2">
        <f t="shared" si="5"/>
        <v>12449</v>
      </c>
      <c r="H52" s="8"/>
    </row>
    <row r="53" spans="1:8" s="8" customFormat="1" ht="19.5">
      <c r="A53" s="21"/>
      <c r="B53" s="9" t="s">
        <v>2</v>
      </c>
      <c r="C53" s="2">
        <v>6233</v>
      </c>
      <c r="D53" s="2">
        <v>3916</v>
      </c>
      <c r="E53" s="2">
        <v>1793</v>
      </c>
      <c r="F53" s="2">
        <f t="shared" si="4"/>
        <v>5709</v>
      </c>
      <c r="G53" s="2">
        <f t="shared" si="5"/>
        <v>11942</v>
      </c>
    </row>
    <row r="54" spans="1:8" s="7" customFormat="1" ht="19.5">
      <c r="A54" s="20">
        <v>101</v>
      </c>
      <c r="B54" s="9" t="s">
        <v>5</v>
      </c>
      <c r="C54" s="2">
        <v>6325</v>
      </c>
      <c r="D54" s="2">
        <v>4095</v>
      </c>
      <c r="E54" s="2">
        <v>2028</v>
      </c>
      <c r="F54" s="2">
        <f t="shared" si="4"/>
        <v>6123</v>
      </c>
      <c r="G54" s="2">
        <f t="shared" ref="G54:G59" si="6">SUM(C54,D54,E54)</f>
        <v>12448</v>
      </c>
      <c r="H54" s="8"/>
    </row>
    <row r="55" spans="1:8" s="8" customFormat="1" ht="19.5">
      <c r="A55" s="21"/>
      <c r="B55" s="9" t="s">
        <v>6</v>
      </c>
      <c r="C55" s="2">
        <v>6215</v>
      </c>
      <c r="D55" s="2">
        <v>3889</v>
      </c>
      <c r="E55" s="2">
        <v>1955</v>
      </c>
      <c r="F55" s="2">
        <f t="shared" si="4"/>
        <v>5844</v>
      </c>
      <c r="G55" s="2">
        <f t="shared" si="6"/>
        <v>12059</v>
      </c>
    </row>
    <row r="56" spans="1:8" ht="19.5">
      <c r="A56" s="20">
        <v>100</v>
      </c>
      <c r="B56" s="9" t="s">
        <v>3</v>
      </c>
      <c r="C56" s="2">
        <v>6293</v>
      </c>
      <c r="D56" s="2">
        <v>4015</v>
      </c>
      <c r="E56" s="2">
        <v>2184</v>
      </c>
      <c r="F56" s="2">
        <f t="shared" si="4"/>
        <v>6199</v>
      </c>
      <c r="G56" s="2">
        <f t="shared" si="6"/>
        <v>12492</v>
      </c>
    </row>
    <row r="57" spans="1:8" s="6" customFormat="1" ht="19.5">
      <c r="A57" s="21"/>
      <c r="B57" s="9" t="s">
        <v>4</v>
      </c>
      <c r="C57" s="2">
        <v>6189</v>
      </c>
      <c r="D57" s="2">
        <v>3810</v>
      </c>
      <c r="E57" s="2">
        <v>2051</v>
      </c>
      <c r="F57" s="2">
        <f t="shared" si="4"/>
        <v>5861</v>
      </c>
      <c r="G57" s="2">
        <f t="shared" si="6"/>
        <v>12050</v>
      </c>
    </row>
    <row r="58" spans="1:8" ht="19.5">
      <c r="A58" s="20">
        <v>99</v>
      </c>
      <c r="B58" s="1" t="s">
        <v>0</v>
      </c>
      <c r="C58" s="2">
        <v>6144</v>
      </c>
      <c r="D58" s="2">
        <v>3890</v>
      </c>
      <c r="E58" s="2">
        <v>2328</v>
      </c>
      <c r="F58" s="2">
        <f t="shared" si="4"/>
        <v>6218</v>
      </c>
      <c r="G58" s="2">
        <f t="shared" si="6"/>
        <v>12362</v>
      </c>
    </row>
    <row r="59" spans="1:8" ht="19.5">
      <c r="A59" s="26"/>
      <c r="B59" s="1" t="s">
        <v>2</v>
      </c>
      <c r="C59" s="2">
        <v>6053</v>
      </c>
      <c r="D59" s="2">
        <v>3673</v>
      </c>
      <c r="E59" s="2">
        <v>2191</v>
      </c>
      <c r="F59" s="2">
        <f t="shared" si="4"/>
        <v>5864</v>
      </c>
      <c r="G59" s="2">
        <f t="shared" si="6"/>
        <v>11917</v>
      </c>
    </row>
    <row r="60" spans="1:8" ht="19.5">
      <c r="A60" s="20">
        <v>98</v>
      </c>
      <c r="B60" s="1" t="s">
        <v>0</v>
      </c>
      <c r="C60" s="2">
        <v>5935</v>
      </c>
      <c r="D60" s="2">
        <v>3882</v>
      </c>
      <c r="E60" s="2">
        <v>2394</v>
      </c>
      <c r="F60" s="2">
        <f t="shared" si="4"/>
        <v>6276</v>
      </c>
      <c r="G60" s="2">
        <f t="shared" ref="G60:G67" si="7">SUM(C60,D60,E60)</f>
        <v>12211</v>
      </c>
    </row>
    <row r="61" spans="1:8" ht="19.5">
      <c r="A61" s="19"/>
      <c r="B61" s="1" t="s">
        <v>1</v>
      </c>
      <c r="C61" s="2">
        <v>5864</v>
      </c>
      <c r="D61" s="2">
        <v>3669</v>
      </c>
      <c r="E61" s="2">
        <v>2284</v>
      </c>
      <c r="F61" s="2">
        <f t="shared" si="4"/>
        <v>5953</v>
      </c>
      <c r="G61" s="2">
        <f t="shared" si="7"/>
        <v>11817</v>
      </c>
    </row>
    <row r="62" spans="1:8" ht="19.5">
      <c r="A62" s="18">
        <v>97</v>
      </c>
      <c r="B62" s="1" t="s">
        <v>0</v>
      </c>
      <c r="C62" s="2">
        <v>5685</v>
      </c>
      <c r="D62" s="2">
        <v>3811</v>
      </c>
      <c r="E62" s="2">
        <v>2348</v>
      </c>
      <c r="F62" s="2">
        <f t="shared" si="4"/>
        <v>6159</v>
      </c>
      <c r="G62" s="2">
        <f t="shared" si="7"/>
        <v>11844</v>
      </c>
    </row>
    <row r="63" spans="1:8" ht="19.5">
      <c r="A63" s="19"/>
      <c r="B63" s="1" t="s">
        <v>1</v>
      </c>
      <c r="C63" s="2">
        <v>5583</v>
      </c>
      <c r="D63" s="2">
        <v>3582</v>
      </c>
      <c r="E63" s="2">
        <v>2216</v>
      </c>
      <c r="F63" s="2">
        <f t="shared" si="4"/>
        <v>5798</v>
      </c>
      <c r="G63" s="2">
        <f t="shared" si="7"/>
        <v>11381</v>
      </c>
    </row>
    <row r="64" spans="1:8" ht="19.5">
      <c r="A64" s="18">
        <v>96</v>
      </c>
      <c r="B64" s="1" t="s">
        <v>0</v>
      </c>
      <c r="C64" s="2">
        <v>5415</v>
      </c>
      <c r="D64" s="2">
        <v>3644</v>
      </c>
      <c r="E64" s="2">
        <v>2306</v>
      </c>
      <c r="F64" s="2">
        <f t="shared" si="4"/>
        <v>5950</v>
      </c>
      <c r="G64" s="2">
        <f t="shared" si="7"/>
        <v>11365</v>
      </c>
    </row>
    <row r="65" spans="1:7" ht="19.5">
      <c r="A65" s="19"/>
      <c r="B65" s="1" t="s">
        <v>1</v>
      </c>
      <c r="C65" s="2">
        <v>5337</v>
      </c>
      <c r="D65" s="2">
        <v>3469</v>
      </c>
      <c r="E65" s="2">
        <v>2208</v>
      </c>
      <c r="F65" s="2">
        <f t="shared" si="4"/>
        <v>5677</v>
      </c>
      <c r="G65" s="2">
        <f t="shared" si="7"/>
        <v>11014</v>
      </c>
    </row>
    <row r="66" spans="1:7" ht="19.5">
      <c r="A66" s="18">
        <v>95</v>
      </c>
      <c r="B66" s="1" t="s">
        <v>0</v>
      </c>
      <c r="C66" s="2">
        <v>5208</v>
      </c>
      <c r="D66" s="2">
        <v>3573</v>
      </c>
      <c r="E66" s="2">
        <v>2233</v>
      </c>
      <c r="F66" s="2">
        <f t="shared" si="4"/>
        <v>5806</v>
      </c>
      <c r="G66" s="2">
        <f t="shared" si="7"/>
        <v>11014</v>
      </c>
    </row>
    <row r="67" spans="1:7" ht="19.5">
      <c r="A67" s="19"/>
      <c r="B67" s="1" t="s">
        <v>1</v>
      </c>
      <c r="C67" s="2">
        <v>5072</v>
      </c>
      <c r="D67" s="2">
        <v>3394</v>
      </c>
      <c r="E67" s="2">
        <v>2128</v>
      </c>
      <c r="F67" s="2">
        <f t="shared" si="4"/>
        <v>5522</v>
      </c>
      <c r="G67" s="2">
        <f t="shared" si="7"/>
        <v>10594</v>
      </c>
    </row>
    <row r="68" spans="1:7" ht="19.5">
      <c r="A68" s="18">
        <v>94</v>
      </c>
      <c r="B68" s="1" t="s">
        <v>0</v>
      </c>
      <c r="C68" s="2">
        <v>5114</v>
      </c>
      <c r="D68" s="2">
        <v>3481</v>
      </c>
      <c r="E68" s="2">
        <v>2045</v>
      </c>
      <c r="F68" s="2">
        <f t="shared" si="4"/>
        <v>5526</v>
      </c>
      <c r="G68" s="2">
        <f>SUM(C68:E68)</f>
        <v>10640</v>
      </c>
    </row>
    <row r="69" spans="1:7" ht="19.5">
      <c r="A69" s="19"/>
      <c r="B69" s="1" t="s">
        <v>1</v>
      </c>
      <c r="C69" s="2">
        <v>4976</v>
      </c>
      <c r="D69" s="2">
        <v>3357</v>
      </c>
      <c r="E69" s="2">
        <v>1967</v>
      </c>
      <c r="F69" s="2">
        <f t="shared" si="4"/>
        <v>5324</v>
      </c>
      <c r="G69" s="2">
        <f t="shared" ref="G69:G74" si="8">SUM(C69,D69,E69)</f>
        <v>10300</v>
      </c>
    </row>
    <row r="70" spans="1:7" ht="19.5">
      <c r="A70" s="18">
        <v>93</v>
      </c>
      <c r="B70" s="1" t="s">
        <v>0</v>
      </c>
      <c r="C70" s="2">
        <v>5071</v>
      </c>
      <c r="D70" s="2">
        <v>3328</v>
      </c>
      <c r="E70" s="2">
        <v>1866</v>
      </c>
      <c r="F70" s="2">
        <f t="shared" si="4"/>
        <v>5194</v>
      </c>
      <c r="G70" s="2">
        <f t="shared" si="8"/>
        <v>10265</v>
      </c>
    </row>
    <row r="71" spans="1:7" ht="19.5">
      <c r="A71" s="19"/>
      <c r="B71" s="1" t="s">
        <v>1</v>
      </c>
      <c r="C71" s="2">
        <v>4963</v>
      </c>
      <c r="D71" s="2">
        <v>3254</v>
      </c>
      <c r="E71" s="2">
        <v>1788</v>
      </c>
      <c r="F71" s="2">
        <f t="shared" si="4"/>
        <v>5042</v>
      </c>
      <c r="G71" s="2">
        <f t="shared" si="8"/>
        <v>10005</v>
      </c>
    </row>
    <row r="72" spans="1:7" ht="19.5">
      <c r="A72" s="18">
        <v>92</v>
      </c>
      <c r="B72" s="1" t="s">
        <v>0</v>
      </c>
      <c r="C72" s="2">
        <v>5034</v>
      </c>
      <c r="D72" s="2">
        <v>3149</v>
      </c>
      <c r="E72" s="2">
        <v>1622</v>
      </c>
      <c r="F72" s="2">
        <f t="shared" si="4"/>
        <v>4771</v>
      </c>
      <c r="G72" s="2">
        <f t="shared" si="8"/>
        <v>9805</v>
      </c>
    </row>
    <row r="73" spans="1:7" ht="19.5">
      <c r="A73" s="19"/>
      <c r="B73" s="1" t="s">
        <v>1</v>
      </c>
      <c r="C73" s="2">
        <v>4915</v>
      </c>
      <c r="D73" s="2">
        <v>3081</v>
      </c>
      <c r="E73" s="2">
        <v>1557</v>
      </c>
      <c r="F73" s="2">
        <f t="shared" si="4"/>
        <v>4638</v>
      </c>
      <c r="G73" s="2">
        <f t="shared" si="8"/>
        <v>9553</v>
      </c>
    </row>
    <row r="74" spans="1:7" ht="19.5">
      <c r="A74" s="18">
        <v>91</v>
      </c>
      <c r="B74" s="1" t="s">
        <v>0</v>
      </c>
      <c r="C74" s="3">
        <v>4839</v>
      </c>
      <c r="D74" s="3">
        <v>2804</v>
      </c>
      <c r="E74" s="3">
        <v>1336</v>
      </c>
      <c r="F74" s="2">
        <f t="shared" si="4"/>
        <v>4140</v>
      </c>
      <c r="G74" s="2">
        <f t="shared" si="8"/>
        <v>8979</v>
      </c>
    </row>
    <row r="75" spans="1:7" ht="19.5">
      <c r="A75" s="19"/>
      <c r="B75" s="1" t="s">
        <v>1</v>
      </c>
      <c r="C75" s="3">
        <v>4761</v>
      </c>
      <c r="D75" s="3">
        <v>2734</v>
      </c>
      <c r="E75" s="3">
        <v>1331</v>
      </c>
      <c r="F75" s="2">
        <f t="shared" si="4"/>
        <v>4065</v>
      </c>
      <c r="G75" s="2">
        <f>SUM(C75:E75)</f>
        <v>8826</v>
      </c>
    </row>
    <row r="76" spans="1:7" ht="19.5">
      <c r="A76" s="18">
        <v>90</v>
      </c>
      <c r="B76" s="1" t="s">
        <v>0</v>
      </c>
      <c r="C76" s="3">
        <v>4679</v>
      </c>
      <c r="D76" s="3">
        <v>2602</v>
      </c>
      <c r="E76" s="3">
        <v>1189</v>
      </c>
      <c r="F76" s="2">
        <f t="shared" si="4"/>
        <v>3791</v>
      </c>
      <c r="G76" s="3">
        <v>8470</v>
      </c>
    </row>
    <row r="77" spans="1:7" ht="19.5">
      <c r="A77" s="19"/>
      <c r="B77" s="1" t="s">
        <v>1</v>
      </c>
      <c r="C77" s="3">
        <v>4607</v>
      </c>
      <c r="D77" s="3">
        <v>2573</v>
      </c>
      <c r="E77" s="3">
        <v>1161</v>
      </c>
      <c r="F77" s="2">
        <f t="shared" si="4"/>
        <v>3734</v>
      </c>
      <c r="G77" s="3">
        <v>8341</v>
      </c>
    </row>
    <row r="78" spans="1:7" ht="19.5">
      <c r="A78" s="18">
        <v>89</v>
      </c>
      <c r="B78" s="1" t="s">
        <v>0</v>
      </c>
      <c r="C78" s="3">
        <v>4511</v>
      </c>
      <c r="D78" s="3">
        <v>2456</v>
      </c>
      <c r="E78" s="3">
        <v>1054</v>
      </c>
      <c r="F78" s="2">
        <f t="shared" si="4"/>
        <v>3510</v>
      </c>
      <c r="G78" s="3">
        <v>8021</v>
      </c>
    </row>
    <row r="79" spans="1:7" ht="19.5">
      <c r="A79" s="19"/>
      <c r="B79" s="1" t="s">
        <v>1</v>
      </c>
      <c r="C79" s="3">
        <v>4462</v>
      </c>
      <c r="D79" s="3">
        <v>2437</v>
      </c>
      <c r="E79" s="3">
        <v>1027</v>
      </c>
      <c r="F79" s="2">
        <f t="shared" si="4"/>
        <v>3464</v>
      </c>
      <c r="G79" s="3">
        <v>7926</v>
      </c>
    </row>
    <row r="80" spans="1:7" ht="19.5">
      <c r="A80" s="18">
        <v>88</v>
      </c>
      <c r="B80" s="1" t="s">
        <v>0</v>
      </c>
      <c r="C80" s="3">
        <v>4181</v>
      </c>
      <c r="D80" s="3">
        <v>2170</v>
      </c>
      <c r="E80" s="3">
        <v>965</v>
      </c>
      <c r="F80" s="2">
        <f t="shared" si="4"/>
        <v>3135</v>
      </c>
      <c r="G80" s="2">
        <f>SUM(C80,D80,E80)</f>
        <v>7316</v>
      </c>
    </row>
    <row r="81" spans="1:7" ht="19.5">
      <c r="A81" s="19"/>
      <c r="B81" s="1" t="s">
        <v>1</v>
      </c>
      <c r="C81" s="3">
        <v>4147</v>
      </c>
      <c r="D81" s="3">
        <v>2158</v>
      </c>
      <c r="E81" s="3">
        <v>923</v>
      </c>
      <c r="F81" s="2">
        <f t="shared" si="4"/>
        <v>3081</v>
      </c>
      <c r="G81" s="2">
        <f>SUM(C81,D81,E81)</f>
        <v>7228</v>
      </c>
    </row>
    <row r="82" spans="1:7" ht="19.5">
      <c r="A82" s="18">
        <v>87</v>
      </c>
      <c r="B82" s="1" t="s">
        <v>0</v>
      </c>
      <c r="C82" s="3">
        <v>3924</v>
      </c>
      <c r="D82" s="3">
        <v>1952</v>
      </c>
      <c r="E82" s="3">
        <v>891</v>
      </c>
      <c r="F82" s="2">
        <f t="shared" si="4"/>
        <v>2843</v>
      </c>
      <c r="G82" s="2">
        <f>SUM(C82,D82,E82)</f>
        <v>6767</v>
      </c>
    </row>
    <row r="83" spans="1:7" ht="19.5">
      <c r="A83" s="19"/>
      <c r="B83" s="4" t="s">
        <v>1</v>
      </c>
      <c r="C83" s="5">
        <v>3904</v>
      </c>
      <c r="D83" s="5">
        <v>1926</v>
      </c>
      <c r="E83" s="5">
        <v>852</v>
      </c>
      <c r="F83" s="2">
        <f t="shared" si="4"/>
        <v>2778</v>
      </c>
      <c r="G83" s="5">
        <v>6682</v>
      </c>
    </row>
    <row r="84" spans="1:7" ht="19.5">
      <c r="A84" s="18">
        <v>86</v>
      </c>
      <c r="B84" s="1" t="s">
        <v>0</v>
      </c>
      <c r="C84" s="3">
        <v>3715</v>
      </c>
      <c r="D84" s="3">
        <v>1812</v>
      </c>
      <c r="E84" s="3">
        <v>873</v>
      </c>
      <c r="F84" s="2">
        <f t="shared" si="4"/>
        <v>2685</v>
      </c>
      <c r="G84" s="3">
        <v>6400</v>
      </c>
    </row>
    <row r="85" spans="1:7" ht="19.5">
      <c r="A85" s="19"/>
      <c r="B85" s="1" t="s">
        <v>1</v>
      </c>
      <c r="C85" s="3">
        <v>3674</v>
      </c>
      <c r="D85" s="3">
        <v>1778</v>
      </c>
      <c r="E85" s="3">
        <v>826</v>
      </c>
      <c r="F85" s="2">
        <f t="shared" si="4"/>
        <v>2604</v>
      </c>
      <c r="G85" s="3">
        <v>6278</v>
      </c>
    </row>
    <row r="86" spans="1:7" ht="19.5">
      <c r="A86" s="18">
        <v>85</v>
      </c>
      <c r="B86" s="1" t="s">
        <v>0</v>
      </c>
      <c r="C86" s="3">
        <v>3530</v>
      </c>
      <c r="D86" s="3">
        <v>1722</v>
      </c>
      <c r="E86" s="3">
        <v>847</v>
      </c>
      <c r="F86" s="2">
        <f t="shared" si="4"/>
        <v>2569</v>
      </c>
      <c r="G86" s="3">
        <v>6099</v>
      </c>
    </row>
    <row r="87" spans="1:7" ht="19.5">
      <c r="A87" s="19"/>
      <c r="B87" s="1" t="s">
        <v>1</v>
      </c>
      <c r="C87" s="3">
        <v>3490</v>
      </c>
      <c r="D87" s="3">
        <v>1693</v>
      </c>
      <c r="E87" s="3">
        <v>823</v>
      </c>
      <c r="F87" s="2">
        <f t="shared" si="4"/>
        <v>2516</v>
      </c>
      <c r="G87" s="3">
        <v>6006</v>
      </c>
    </row>
    <row r="88" spans="1:7" ht="19.5">
      <c r="A88" s="18">
        <v>84</v>
      </c>
      <c r="B88" s="1" t="s">
        <v>0</v>
      </c>
      <c r="C88" s="3">
        <v>3506</v>
      </c>
      <c r="D88" s="3">
        <v>1623</v>
      </c>
      <c r="E88" s="3">
        <v>875</v>
      </c>
      <c r="F88" s="2">
        <f t="shared" si="4"/>
        <v>2498</v>
      </c>
      <c r="G88" s="3">
        <v>6004</v>
      </c>
    </row>
    <row r="89" spans="1:7" ht="19.5">
      <c r="A89" s="19"/>
      <c r="B89" s="1" t="s">
        <v>1</v>
      </c>
      <c r="C89" s="3">
        <v>3453</v>
      </c>
      <c r="D89" s="3">
        <v>1646</v>
      </c>
      <c r="E89" s="3">
        <v>838</v>
      </c>
      <c r="F89" s="2">
        <f t="shared" si="4"/>
        <v>2484</v>
      </c>
      <c r="G89" s="3">
        <v>5937</v>
      </c>
    </row>
    <row r="90" spans="1:7" ht="19.5">
      <c r="A90" s="18">
        <v>83</v>
      </c>
      <c r="B90" s="1" t="s">
        <v>0</v>
      </c>
      <c r="C90" s="3">
        <v>3496</v>
      </c>
      <c r="D90" s="3">
        <v>1601</v>
      </c>
      <c r="E90" s="3">
        <v>901</v>
      </c>
      <c r="F90" s="2">
        <f t="shared" si="4"/>
        <v>2502</v>
      </c>
      <c r="G90" s="3">
        <v>5998</v>
      </c>
    </row>
    <row r="91" spans="1:7" ht="19.5">
      <c r="A91" s="19"/>
      <c r="B91" s="1" t="s">
        <v>1</v>
      </c>
      <c r="C91" s="3">
        <v>3452</v>
      </c>
      <c r="D91" s="3">
        <v>1576</v>
      </c>
      <c r="E91" s="3">
        <v>875</v>
      </c>
      <c r="F91" s="2">
        <f t="shared" si="4"/>
        <v>2451</v>
      </c>
      <c r="G91" s="3">
        <v>5903</v>
      </c>
    </row>
    <row r="92" spans="1:7" ht="19.5">
      <c r="A92" s="18">
        <v>82</v>
      </c>
      <c r="B92" s="1" t="s">
        <v>0</v>
      </c>
      <c r="C92" s="3">
        <v>3455</v>
      </c>
      <c r="D92" s="3">
        <v>1483</v>
      </c>
      <c r="E92" s="3">
        <v>894</v>
      </c>
      <c r="F92" s="2">
        <f t="shared" si="4"/>
        <v>2377</v>
      </c>
      <c r="G92" s="3">
        <v>5832</v>
      </c>
    </row>
    <row r="93" spans="1:7" ht="19.5">
      <c r="A93" s="19"/>
      <c r="B93" s="1" t="s">
        <v>1</v>
      </c>
      <c r="C93" s="3">
        <v>3419</v>
      </c>
      <c r="D93" s="3">
        <v>1468</v>
      </c>
      <c r="E93" s="3">
        <v>870</v>
      </c>
      <c r="F93" s="2">
        <f t="shared" si="4"/>
        <v>2338</v>
      </c>
      <c r="G93" s="3">
        <v>5757</v>
      </c>
    </row>
    <row r="94" spans="1:7" ht="19.5">
      <c r="A94" s="18">
        <v>81</v>
      </c>
      <c r="B94" s="1" t="s">
        <v>0</v>
      </c>
      <c r="C94" s="3">
        <v>3320</v>
      </c>
      <c r="D94" s="3">
        <v>1407</v>
      </c>
      <c r="E94" s="3">
        <v>807</v>
      </c>
      <c r="F94" s="2">
        <f t="shared" si="4"/>
        <v>2214</v>
      </c>
      <c r="G94" s="3">
        <v>5534</v>
      </c>
    </row>
    <row r="95" spans="1:7" ht="19.5">
      <c r="A95" s="19"/>
      <c r="B95" s="1" t="s">
        <v>1</v>
      </c>
      <c r="C95" s="3">
        <v>3277</v>
      </c>
      <c r="D95" s="3">
        <v>1392</v>
      </c>
      <c r="E95" s="3">
        <v>770</v>
      </c>
      <c r="F95" s="2">
        <f t="shared" si="4"/>
        <v>2162</v>
      </c>
      <c r="G95" s="3">
        <v>5439</v>
      </c>
    </row>
    <row r="96" spans="1:7" ht="19.5">
      <c r="A96" s="18">
        <v>80</v>
      </c>
      <c r="B96" s="1" t="s">
        <v>0</v>
      </c>
      <c r="C96" s="3">
        <v>3180</v>
      </c>
      <c r="D96" s="3">
        <v>1325</v>
      </c>
      <c r="E96" s="3">
        <v>750</v>
      </c>
      <c r="F96" s="2">
        <f t="shared" si="4"/>
        <v>2075</v>
      </c>
      <c r="G96" s="3">
        <v>5255</v>
      </c>
    </row>
    <row r="97" spans="1:7" ht="19.5">
      <c r="A97" s="19"/>
      <c r="B97" s="1" t="s">
        <v>1</v>
      </c>
      <c r="C97" s="3">
        <v>3133</v>
      </c>
      <c r="D97" s="3">
        <v>1312</v>
      </c>
      <c r="E97" s="3">
        <v>721</v>
      </c>
      <c r="F97" s="2">
        <f t="shared" si="4"/>
        <v>2033</v>
      </c>
      <c r="G97" s="3">
        <v>5166</v>
      </c>
    </row>
    <row r="98" spans="1:7" ht="19.5">
      <c r="A98" s="18">
        <v>79</v>
      </c>
      <c r="B98" s="1" t="s">
        <v>0</v>
      </c>
      <c r="C98" s="3">
        <v>3033</v>
      </c>
      <c r="D98" s="3">
        <v>1232</v>
      </c>
      <c r="E98" s="3">
        <v>637</v>
      </c>
      <c r="F98" s="2">
        <f t="shared" si="4"/>
        <v>1869</v>
      </c>
      <c r="G98" s="3">
        <v>4902</v>
      </c>
    </row>
    <row r="99" spans="1:7" ht="19.5">
      <c r="A99" s="19"/>
      <c r="B99" s="1" t="s">
        <v>1</v>
      </c>
      <c r="C99" s="3">
        <v>3012</v>
      </c>
      <c r="D99" s="3">
        <v>1225</v>
      </c>
      <c r="E99" s="3">
        <v>608</v>
      </c>
      <c r="F99" s="2">
        <f t="shared" si="4"/>
        <v>1833</v>
      </c>
      <c r="G99" s="3">
        <v>4845</v>
      </c>
    </row>
    <row r="100" spans="1:7" ht="19.5">
      <c r="A100" s="18">
        <v>78</v>
      </c>
      <c r="B100" s="1" t="s">
        <v>0</v>
      </c>
      <c r="C100" s="3">
        <v>2908</v>
      </c>
      <c r="D100" s="3">
        <v>1108</v>
      </c>
      <c r="E100" s="3">
        <v>549</v>
      </c>
      <c r="F100" s="2">
        <f t="shared" si="4"/>
        <v>1657</v>
      </c>
      <c r="G100" s="3">
        <v>4565</v>
      </c>
    </row>
    <row r="101" spans="1:7" ht="19.5">
      <c r="A101" s="19"/>
      <c r="B101" s="1" t="s">
        <v>1</v>
      </c>
      <c r="C101" s="3">
        <v>2885</v>
      </c>
      <c r="D101" s="3">
        <v>1104</v>
      </c>
      <c r="E101" s="3">
        <v>526</v>
      </c>
      <c r="F101" s="2">
        <f t="shared" si="4"/>
        <v>1630</v>
      </c>
      <c r="G101" s="3">
        <v>4515</v>
      </c>
    </row>
    <row r="102" spans="1:7" ht="19.5">
      <c r="A102" s="18">
        <v>77</v>
      </c>
      <c r="B102" s="1" t="s">
        <v>0</v>
      </c>
      <c r="C102" s="3">
        <v>2745</v>
      </c>
      <c r="D102" s="3">
        <v>1022</v>
      </c>
      <c r="E102" s="3">
        <v>477</v>
      </c>
      <c r="F102" s="2">
        <f t="shared" si="4"/>
        <v>1499</v>
      </c>
      <c r="G102" s="3">
        <v>4244</v>
      </c>
    </row>
    <row r="103" spans="1:7" ht="19.5">
      <c r="A103" s="19"/>
      <c r="B103" s="1" t="s">
        <v>1</v>
      </c>
      <c r="C103" s="3">
        <v>2719</v>
      </c>
      <c r="D103" s="3">
        <v>1013</v>
      </c>
      <c r="E103" s="3">
        <v>471</v>
      </c>
      <c r="F103" s="2">
        <f t="shared" si="4"/>
        <v>1484</v>
      </c>
      <c r="G103" s="3">
        <v>4203</v>
      </c>
    </row>
    <row r="104" spans="1:7" ht="19.5">
      <c r="A104" s="18">
        <v>76</v>
      </c>
      <c r="B104" s="1" t="s">
        <v>0</v>
      </c>
      <c r="C104" s="3">
        <v>2626</v>
      </c>
      <c r="D104" s="3">
        <v>944</v>
      </c>
      <c r="E104" s="3">
        <v>384</v>
      </c>
      <c r="F104" s="2">
        <f t="shared" si="4"/>
        <v>1328</v>
      </c>
      <c r="G104" s="3">
        <v>3954</v>
      </c>
    </row>
    <row r="105" spans="1:7" ht="19.5">
      <c r="A105" s="19"/>
      <c r="B105" s="1" t="s">
        <v>1</v>
      </c>
      <c r="C105" s="3">
        <v>2593</v>
      </c>
      <c r="D105" s="3">
        <v>935</v>
      </c>
      <c r="E105" s="3">
        <v>373</v>
      </c>
      <c r="F105" s="2">
        <f t="shared" si="4"/>
        <v>1308</v>
      </c>
      <c r="G105" s="3">
        <v>3901</v>
      </c>
    </row>
    <row r="106" spans="1:7" ht="19.5">
      <c r="A106" s="18">
        <v>75</v>
      </c>
      <c r="B106" s="1" t="s">
        <v>0</v>
      </c>
      <c r="C106" s="3">
        <v>2449</v>
      </c>
      <c r="D106" s="3">
        <v>824</v>
      </c>
      <c r="E106" s="3">
        <v>312</v>
      </c>
      <c r="F106" s="2">
        <f t="shared" si="4"/>
        <v>1136</v>
      </c>
      <c r="G106" s="3">
        <v>3585</v>
      </c>
    </row>
    <row r="107" spans="1:7" ht="19.5">
      <c r="A107" s="19"/>
      <c r="B107" s="1" t="s">
        <v>1</v>
      </c>
      <c r="C107" s="3">
        <v>2429</v>
      </c>
      <c r="D107" s="3">
        <v>820</v>
      </c>
      <c r="E107" s="3">
        <v>301</v>
      </c>
      <c r="F107" s="2">
        <f t="shared" ref="F107:F131" si="9">D107+E107</f>
        <v>1121</v>
      </c>
      <c r="G107" s="3">
        <v>3550</v>
      </c>
    </row>
    <row r="108" spans="1:7" ht="19.5">
      <c r="A108" s="18">
        <v>74</v>
      </c>
      <c r="B108" s="1" t="s">
        <v>0</v>
      </c>
      <c r="C108" s="3">
        <v>2288</v>
      </c>
      <c r="D108" s="3">
        <v>751</v>
      </c>
      <c r="E108" s="3">
        <v>227</v>
      </c>
      <c r="F108" s="2">
        <f t="shared" si="9"/>
        <v>978</v>
      </c>
      <c r="G108" s="3">
        <v>3266</v>
      </c>
    </row>
    <row r="109" spans="1:7" ht="19.5">
      <c r="A109" s="19"/>
      <c r="B109" s="1" t="s">
        <v>1</v>
      </c>
      <c r="C109" s="3">
        <v>2271</v>
      </c>
      <c r="D109" s="3">
        <v>741</v>
      </c>
      <c r="E109" s="3">
        <v>215</v>
      </c>
      <c r="F109" s="2">
        <f t="shared" si="9"/>
        <v>956</v>
      </c>
      <c r="G109" s="3">
        <v>3227</v>
      </c>
    </row>
    <row r="110" spans="1:7" ht="19.5">
      <c r="A110" s="18">
        <v>73</v>
      </c>
      <c r="B110" s="1" t="s">
        <v>0</v>
      </c>
      <c r="C110" s="3">
        <v>2206</v>
      </c>
      <c r="D110" s="3">
        <v>656</v>
      </c>
      <c r="E110" s="3">
        <v>169</v>
      </c>
      <c r="F110" s="2">
        <f t="shared" si="9"/>
        <v>825</v>
      </c>
      <c r="G110" s="3">
        <v>3031</v>
      </c>
    </row>
    <row r="111" spans="1:7" ht="19.5">
      <c r="A111" s="19"/>
      <c r="B111" s="1" t="s">
        <v>1</v>
      </c>
      <c r="C111" s="3">
        <v>2183</v>
      </c>
      <c r="D111" s="3">
        <v>648</v>
      </c>
      <c r="E111" s="3">
        <v>160</v>
      </c>
      <c r="F111" s="2">
        <f t="shared" si="9"/>
        <v>808</v>
      </c>
      <c r="G111" s="3">
        <v>2991</v>
      </c>
    </row>
    <row r="112" spans="1:7" ht="19.5">
      <c r="A112" s="18">
        <v>72</v>
      </c>
      <c r="B112" s="1" t="s">
        <v>0</v>
      </c>
      <c r="C112" s="3">
        <v>2087</v>
      </c>
      <c r="D112" s="3">
        <v>616</v>
      </c>
      <c r="E112" s="3">
        <v>101</v>
      </c>
      <c r="F112" s="2">
        <f t="shared" si="9"/>
        <v>717</v>
      </c>
      <c r="G112" s="3">
        <v>2804</v>
      </c>
    </row>
    <row r="113" spans="1:7" ht="19.5">
      <c r="A113" s="19"/>
      <c r="B113" s="1" t="s">
        <v>1</v>
      </c>
      <c r="C113" s="3">
        <v>2079</v>
      </c>
      <c r="D113" s="3">
        <v>614</v>
      </c>
      <c r="E113" s="3">
        <v>97</v>
      </c>
      <c r="F113" s="2">
        <f t="shared" si="9"/>
        <v>711</v>
      </c>
      <c r="G113" s="3">
        <v>2790</v>
      </c>
    </row>
    <row r="114" spans="1:7" ht="19.5">
      <c r="A114" s="18">
        <v>71</v>
      </c>
      <c r="B114" s="1" t="s">
        <v>0</v>
      </c>
      <c r="C114" s="3">
        <v>1968</v>
      </c>
      <c r="D114" s="3">
        <v>559</v>
      </c>
      <c r="E114" s="3">
        <v>61</v>
      </c>
      <c r="F114" s="2">
        <f t="shared" si="9"/>
        <v>620</v>
      </c>
      <c r="G114" s="2">
        <f>SUM(C114,D114,E114)</f>
        <v>2588</v>
      </c>
    </row>
    <row r="115" spans="1:7" ht="19.5">
      <c r="A115" s="19"/>
      <c r="B115" s="1" t="s">
        <v>1</v>
      </c>
      <c r="C115" s="3"/>
      <c r="D115" s="3">
        <v>555</v>
      </c>
      <c r="E115" s="3">
        <v>59</v>
      </c>
      <c r="F115" s="2">
        <f t="shared" si="9"/>
        <v>614</v>
      </c>
      <c r="G115" s="3"/>
    </row>
    <row r="116" spans="1:7" ht="19.5">
      <c r="A116" s="18">
        <v>70</v>
      </c>
      <c r="B116" s="1" t="s">
        <v>0</v>
      </c>
      <c r="C116" s="3">
        <v>1827</v>
      </c>
      <c r="D116" s="3">
        <v>489</v>
      </c>
      <c r="E116" s="3">
        <v>46</v>
      </c>
      <c r="F116" s="2">
        <f t="shared" si="9"/>
        <v>535</v>
      </c>
      <c r="G116" s="3">
        <v>2362</v>
      </c>
    </row>
    <row r="117" spans="1:7" ht="19.5">
      <c r="A117" s="19"/>
      <c r="B117" s="1" t="s">
        <v>1</v>
      </c>
      <c r="C117" s="3">
        <v>1804</v>
      </c>
      <c r="D117" s="3">
        <v>482</v>
      </c>
      <c r="E117" s="3">
        <v>45</v>
      </c>
      <c r="F117" s="2">
        <f t="shared" si="9"/>
        <v>527</v>
      </c>
      <c r="G117" s="3">
        <v>2331</v>
      </c>
    </row>
    <row r="118" spans="1:7" ht="19.5">
      <c r="A118" s="18">
        <v>69</v>
      </c>
      <c r="B118" s="1" t="s">
        <v>0</v>
      </c>
      <c r="C118" s="3">
        <v>1707</v>
      </c>
      <c r="D118" s="3">
        <v>429</v>
      </c>
      <c r="E118" s="3">
        <v>15</v>
      </c>
      <c r="F118" s="2">
        <f t="shared" si="9"/>
        <v>444</v>
      </c>
      <c r="G118" s="3">
        <v>2151</v>
      </c>
    </row>
    <row r="119" spans="1:7" ht="19.5">
      <c r="A119" s="19"/>
      <c r="B119" s="1" t="s">
        <v>1</v>
      </c>
      <c r="C119" s="3">
        <v>1687</v>
      </c>
      <c r="D119" s="3">
        <v>420</v>
      </c>
      <c r="E119" s="3">
        <v>15</v>
      </c>
      <c r="F119" s="2">
        <f t="shared" si="9"/>
        <v>435</v>
      </c>
      <c r="G119" s="3">
        <v>2122</v>
      </c>
    </row>
    <row r="120" spans="1:7" ht="19.5">
      <c r="A120" s="18">
        <v>68</v>
      </c>
      <c r="B120" s="1" t="s">
        <v>0</v>
      </c>
      <c r="C120" s="3">
        <v>1650</v>
      </c>
      <c r="D120" s="3">
        <v>380</v>
      </c>
      <c r="E120" s="3">
        <v>15</v>
      </c>
      <c r="F120" s="2">
        <f t="shared" si="9"/>
        <v>395</v>
      </c>
      <c r="G120" s="3">
        <v>2045</v>
      </c>
    </row>
    <row r="121" spans="1:7" ht="19.5">
      <c r="A121" s="19"/>
      <c r="B121" s="1" t="s">
        <v>1</v>
      </c>
      <c r="C121" s="3">
        <v>1631</v>
      </c>
      <c r="D121" s="3">
        <v>367</v>
      </c>
      <c r="E121" s="3">
        <v>14</v>
      </c>
      <c r="F121" s="2">
        <f t="shared" si="9"/>
        <v>381</v>
      </c>
      <c r="G121" s="3">
        <v>2012</v>
      </c>
    </row>
    <row r="122" spans="1:7" ht="19.5">
      <c r="A122" s="18">
        <v>67</v>
      </c>
      <c r="B122" s="1" t="s">
        <v>0</v>
      </c>
      <c r="C122" s="3">
        <v>1598</v>
      </c>
      <c r="D122" s="3">
        <v>397</v>
      </c>
      <c r="E122" s="3">
        <v>13</v>
      </c>
      <c r="F122" s="2">
        <f t="shared" si="9"/>
        <v>410</v>
      </c>
      <c r="G122" s="3">
        <v>2008</v>
      </c>
    </row>
    <row r="123" spans="1:7" ht="19.5">
      <c r="A123" s="19"/>
      <c r="B123" s="1" t="s">
        <v>1</v>
      </c>
      <c r="C123" s="3">
        <v>1583</v>
      </c>
      <c r="D123" s="3">
        <v>383</v>
      </c>
      <c r="E123" s="3">
        <v>10</v>
      </c>
      <c r="F123" s="2">
        <f t="shared" si="9"/>
        <v>393</v>
      </c>
      <c r="G123" s="3">
        <v>1976</v>
      </c>
    </row>
    <row r="124" spans="1:7" ht="19.5">
      <c r="A124" s="18">
        <v>66</v>
      </c>
      <c r="B124" s="1" t="s">
        <v>0</v>
      </c>
      <c r="C124" s="3">
        <v>1541</v>
      </c>
      <c r="D124" s="3">
        <v>356</v>
      </c>
      <c r="E124" s="3">
        <v>9</v>
      </c>
      <c r="F124" s="2">
        <f t="shared" si="9"/>
        <v>365</v>
      </c>
      <c r="G124" s="3">
        <v>1906</v>
      </c>
    </row>
    <row r="125" spans="1:7" ht="19.5">
      <c r="A125" s="19"/>
      <c r="B125" s="1" t="s">
        <v>1</v>
      </c>
      <c r="C125" s="3">
        <v>1523</v>
      </c>
      <c r="D125" s="3">
        <v>345</v>
      </c>
      <c r="E125" s="3">
        <v>9</v>
      </c>
      <c r="F125" s="2">
        <f t="shared" si="9"/>
        <v>354</v>
      </c>
      <c r="G125" s="3">
        <v>1877</v>
      </c>
    </row>
    <row r="126" spans="1:7" ht="19.5">
      <c r="A126" s="18">
        <v>65</v>
      </c>
      <c r="B126" s="1" t="s">
        <v>0</v>
      </c>
      <c r="C126" s="3">
        <v>1455</v>
      </c>
      <c r="D126" s="3">
        <v>321</v>
      </c>
      <c r="E126" s="3">
        <v>8</v>
      </c>
      <c r="F126" s="2">
        <f t="shared" si="9"/>
        <v>329</v>
      </c>
      <c r="G126" s="3">
        <v>1784</v>
      </c>
    </row>
    <row r="127" spans="1:7" ht="19.5">
      <c r="A127" s="19"/>
      <c r="B127" s="1" t="s">
        <v>1</v>
      </c>
      <c r="C127" s="3">
        <v>1429</v>
      </c>
      <c r="D127" s="3">
        <v>313</v>
      </c>
      <c r="E127" s="3">
        <v>7</v>
      </c>
      <c r="F127" s="2">
        <f t="shared" si="9"/>
        <v>320</v>
      </c>
      <c r="G127" s="3">
        <v>1749</v>
      </c>
    </row>
    <row r="128" spans="1:7" ht="19.5">
      <c r="A128" s="11" t="s">
        <v>9</v>
      </c>
      <c r="B128" s="1" t="s">
        <v>0</v>
      </c>
      <c r="C128" s="3">
        <v>1363</v>
      </c>
      <c r="D128" s="3">
        <v>264</v>
      </c>
      <c r="E128" s="3">
        <v>7</v>
      </c>
      <c r="F128" s="2">
        <f t="shared" si="9"/>
        <v>271</v>
      </c>
      <c r="G128" s="2">
        <f t="shared" ref="G128:G131" si="10">SUM(C128,D128,E128)</f>
        <v>1634</v>
      </c>
    </row>
    <row r="129" spans="1:7" ht="19.5">
      <c r="A129" s="11" t="s">
        <v>10</v>
      </c>
      <c r="B129" s="1" t="s">
        <v>0</v>
      </c>
      <c r="C129" s="3">
        <v>1182</v>
      </c>
      <c r="D129" s="3">
        <v>192</v>
      </c>
      <c r="E129" s="3">
        <v>11</v>
      </c>
      <c r="F129" s="2">
        <f t="shared" si="9"/>
        <v>203</v>
      </c>
      <c r="G129" s="2">
        <f t="shared" si="10"/>
        <v>1385</v>
      </c>
    </row>
    <row r="130" spans="1:7" ht="19.5">
      <c r="A130" s="11" t="s">
        <v>11</v>
      </c>
      <c r="B130" s="1" t="s">
        <v>0</v>
      </c>
      <c r="C130" s="3">
        <v>995</v>
      </c>
      <c r="D130" s="3">
        <v>169</v>
      </c>
      <c r="E130" s="3">
        <v>8</v>
      </c>
      <c r="F130" s="2">
        <f t="shared" si="9"/>
        <v>177</v>
      </c>
      <c r="G130" s="2">
        <f t="shared" si="10"/>
        <v>1172</v>
      </c>
    </row>
    <row r="131" spans="1:7" ht="19.5">
      <c r="A131" s="11" t="s">
        <v>12</v>
      </c>
      <c r="B131" s="1" t="s">
        <v>0</v>
      </c>
      <c r="C131" s="3">
        <v>835</v>
      </c>
      <c r="D131" s="3">
        <v>152</v>
      </c>
      <c r="E131" s="3">
        <v>7</v>
      </c>
      <c r="F131" s="2">
        <f t="shared" si="9"/>
        <v>159</v>
      </c>
      <c r="G131" s="2">
        <f t="shared" si="10"/>
        <v>994</v>
      </c>
    </row>
  </sheetData>
  <mergeCells count="49">
    <mergeCell ref="A50:A51"/>
    <mergeCell ref="A68:A69"/>
    <mergeCell ref="A27:A32"/>
    <mergeCell ref="A1:G1"/>
    <mergeCell ref="A60:A61"/>
    <mergeCell ref="A62:A63"/>
    <mergeCell ref="A64:A65"/>
    <mergeCell ref="A58:A59"/>
    <mergeCell ref="A21:A26"/>
    <mergeCell ref="A15:A20"/>
    <mergeCell ref="A33:A38"/>
    <mergeCell ref="A39:A44"/>
    <mergeCell ref="A45:A47"/>
    <mergeCell ref="A48:A49"/>
    <mergeCell ref="A9:A14"/>
    <mergeCell ref="A3:A8"/>
    <mergeCell ref="A80:A81"/>
    <mergeCell ref="A66:A67"/>
    <mergeCell ref="A56:A57"/>
    <mergeCell ref="A54:A55"/>
    <mergeCell ref="A52:A53"/>
    <mergeCell ref="A70:A71"/>
    <mergeCell ref="A72:A73"/>
    <mergeCell ref="A74:A75"/>
    <mergeCell ref="A76:A77"/>
    <mergeCell ref="A78:A79"/>
    <mergeCell ref="A96:A97"/>
    <mergeCell ref="A98:A99"/>
    <mergeCell ref="A100:A101"/>
    <mergeCell ref="A102:A103"/>
    <mergeCell ref="A104:A105"/>
    <mergeCell ref="A94:A95"/>
    <mergeCell ref="A82:A83"/>
    <mergeCell ref="A84:A85"/>
    <mergeCell ref="A86:A87"/>
    <mergeCell ref="A88:A89"/>
    <mergeCell ref="A90:A91"/>
    <mergeCell ref="A92:A93"/>
    <mergeCell ref="A106:A107"/>
    <mergeCell ref="A108:A109"/>
    <mergeCell ref="A110:A111"/>
    <mergeCell ref="A112:A113"/>
    <mergeCell ref="A122:A123"/>
    <mergeCell ref="A124:A125"/>
    <mergeCell ref="A126:A127"/>
    <mergeCell ref="A114:A115"/>
    <mergeCell ref="A116:A117"/>
    <mergeCell ref="A118:A119"/>
    <mergeCell ref="A120:A121"/>
  </mergeCells>
  <phoneticPr fontId="4" type="noConversion"/>
  <pageMargins left="1.7322834645669292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Regista</cp:lastModifiedBy>
  <cp:lastPrinted>2013-04-22T07:52:13Z</cp:lastPrinted>
  <dcterms:created xsi:type="dcterms:W3CDTF">2010-03-10T09:09:28Z</dcterms:created>
  <dcterms:modified xsi:type="dcterms:W3CDTF">2024-03-14T09:28:51Z</dcterms:modified>
</cp:coreProperties>
</file>