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45" windowWidth="11370" windowHeight="81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V9" i="1" l="1"/>
  <c r="I9" i="1"/>
  <c r="V21" i="1" l="1"/>
  <c r="V6" i="1"/>
  <c r="J9" i="1" l="1"/>
  <c r="G9" i="1"/>
  <c r="F9" i="1"/>
  <c r="D9" i="1"/>
  <c r="C9" i="1"/>
  <c r="Q8" i="1"/>
  <c r="P8" i="1"/>
  <c r="M8" i="1"/>
  <c r="L8" i="1"/>
  <c r="K8" i="1"/>
  <c r="H8" i="1"/>
  <c r="R8" i="1" s="1"/>
  <c r="E8" i="1"/>
  <c r="Q7" i="1"/>
  <c r="P7" i="1"/>
  <c r="M7" i="1"/>
  <c r="L7" i="1"/>
  <c r="K7" i="1"/>
  <c r="H7" i="1"/>
  <c r="E7" i="1"/>
  <c r="J6" i="1"/>
  <c r="I6" i="1"/>
  <c r="G6" i="1"/>
  <c r="F6" i="1"/>
  <c r="D6" i="1"/>
  <c r="C6" i="1"/>
  <c r="Q5" i="1"/>
  <c r="P5" i="1"/>
  <c r="M5" i="1"/>
  <c r="L5" i="1"/>
  <c r="N5" i="1" s="1"/>
  <c r="K5" i="1"/>
  <c r="H5" i="1"/>
  <c r="E5" i="1"/>
  <c r="Q4" i="1"/>
  <c r="P4" i="1"/>
  <c r="M4" i="1"/>
  <c r="L4" i="1"/>
  <c r="K4" i="1"/>
  <c r="H4" i="1"/>
  <c r="E4" i="1"/>
  <c r="P9" i="1" l="1"/>
  <c r="Q9" i="1"/>
  <c r="O8" i="1"/>
  <c r="E6" i="1"/>
  <c r="O4" i="1"/>
  <c r="R5" i="1"/>
  <c r="P6" i="1"/>
  <c r="K6" i="1"/>
  <c r="Q6" i="1"/>
  <c r="H6" i="1"/>
  <c r="R6" i="1" s="1"/>
  <c r="N4" i="1"/>
  <c r="N6" i="1" s="1"/>
  <c r="E9" i="1"/>
  <c r="K9" i="1"/>
  <c r="H9" i="1"/>
  <c r="M9" i="1"/>
  <c r="L9" i="1"/>
  <c r="N8" i="1"/>
  <c r="L6" i="1"/>
  <c r="R7" i="1"/>
  <c r="O5" i="1"/>
  <c r="R4" i="1"/>
  <c r="N7" i="1"/>
  <c r="M6" i="1"/>
  <c r="O7" i="1"/>
  <c r="V15" i="1"/>
  <c r="R9" i="1" l="1"/>
  <c r="O6" i="1"/>
  <c r="O9" i="1"/>
  <c r="N9" i="1"/>
  <c r="D15" i="1"/>
  <c r="F15" i="1"/>
  <c r="G15" i="1"/>
  <c r="I15" i="1"/>
  <c r="J15" i="1"/>
  <c r="C15" i="1" l="1"/>
  <c r="Q132" i="1" l="1"/>
  <c r="P132" i="1"/>
  <c r="Q131" i="1"/>
  <c r="P131" i="1"/>
  <c r="Q130" i="1"/>
  <c r="P130" i="1"/>
  <c r="Q129" i="1"/>
  <c r="P129" i="1"/>
  <c r="M132" i="1"/>
  <c r="L132" i="1"/>
  <c r="N132" i="1" s="1"/>
  <c r="M131" i="1"/>
  <c r="L131" i="1"/>
  <c r="N131" i="1" s="1"/>
  <c r="M130" i="1"/>
  <c r="L130" i="1"/>
  <c r="O130" i="1" s="1"/>
  <c r="M129" i="1"/>
  <c r="L129" i="1"/>
  <c r="N129" i="1" s="1"/>
  <c r="E132" i="1"/>
  <c r="E131" i="1"/>
  <c r="E130" i="1"/>
  <c r="E129" i="1"/>
  <c r="H132" i="1"/>
  <c r="H131" i="1"/>
  <c r="H130" i="1"/>
  <c r="H129" i="1"/>
  <c r="K132" i="1"/>
  <c r="K131" i="1"/>
  <c r="K130" i="1"/>
  <c r="R130" i="1" s="1"/>
  <c r="K129" i="1"/>
  <c r="R129" i="1" s="1"/>
  <c r="K115" i="1"/>
  <c r="M115" i="1"/>
  <c r="L115" i="1"/>
  <c r="R131" i="1" l="1"/>
  <c r="R132" i="1"/>
  <c r="O132" i="1"/>
  <c r="N130" i="1"/>
  <c r="N115" i="1"/>
  <c r="O129" i="1"/>
  <c r="O131" i="1"/>
  <c r="O115" i="1"/>
  <c r="J12" i="1"/>
  <c r="I12" i="1"/>
  <c r="G12" i="1"/>
  <c r="F12" i="1"/>
  <c r="D12" i="1"/>
  <c r="C12" i="1"/>
  <c r="Q15" i="1" l="1"/>
  <c r="P15" i="1"/>
  <c r="Q14" i="1"/>
  <c r="P14" i="1"/>
  <c r="M14" i="1"/>
  <c r="L14" i="1"/>
  <c r="K14" i="1"/>
  <c r="H14" i="1"/>
  <c r="E14" i="1"/>
  <c r="Q13" i="1"/>
  <c r="P13" i="1"/>
  <c r="M13" i="1"/>
  <c r="M15" i="1" s="1"/>
  <c r="L13" i="1"/>
  <c r="L15" i="1" s="1"/>
  <c r="K13" i="1"/>
  <c r="H13" i="1"/>
  <c r="H15" i="1" s="1"/>
  <c r="E13" i="1"/>
  <c r="E15" i="1" s="1"/>
  <c r="Q12" i="1"/>
  <c r="P12" i="1"/>
  <c r="E12" i="1"/>
  <c r="Q11" i="1"/>
  <c r="P11" i="1"/>
  <c r="M11" i="1"/>
  <c r="L11" i="1"/>
  <c r="K11" i="1"/>
  <c r="H11" i="1"/>
  <c r="E11" i="1"/>
  <c r="Q10" i="1"/>
  <c r="P10" i="1"/>
  <c r="M10" i="1"/>
  <c r="L10" i="1"/>
  <c r="K10" i="1"/>
  <c r="H10" i="1"/>
  <c r="E10" i="1"/>
  <c r="K15" i="1" l="1"/>
  <c r="O15" i="1"/>
  <c r="O13" i="1"/>
  <c r="K12" i="1"/>
  <c r="N10" i="1"/>
  <c r="R11" i="1"/>
  <c r="R14" i="1"/>
  <c r="O11" i="1"/>
  <c r="H12" i="1"/>
  <c r="O10" i="1"/>
  <c r="M12" i="1"/>
  <c r="N15" i="1"/>
  <c r="O14" i="1"/>
  <c r="L12" i="1"/>
  <c r="R13" i="1"/>
  <c r="N11" i="1"/>
  <c r="R10" i="1"/>
  <c r="N13" i="1"/>
  <c r="N14" i="1"/>
  <c r="M20" i="1"/>
  <c r="H20" i="1"/>
  <c r="H19" i="1"/>
  <c r="H22" i="1"/>
  <c r="Q20" i="1"/>
  <c r="K20" i="1"/>
  <c r="E20" i="1"/>
  <c r="Q19" i="1"/>
  <c r="P19" i="1"/>
  <c r="M19" i="1"/>
  <c r="L19" i="1"/>
  <c r="K19" i="1"/>
  <c r="E19" i="1"/>
  <c r="J18" i="1"/>
  <c r="I18" i="1"/>
  <c r="G18" i="1"/>
  <c r="F18" i="1"/>
  <c r="D18" i="1"/>
  <c r="C18" i="1"/>
  <c r="Q17" i="1"/>
  <c r="P17" i="1"/>
  <c r="M17" i="1"/>
  <c r="L17" i="1"/>
  <c r="K17" i="1"/>
  <c r="H17" i="1"/>
  <c r="E17" i="1"/>
  <c r="Q16" i="1"/>
  <c r="P16" i="1"/>
  <c r="M16" i="1"/>
  <c r="L16" i="1"/>
  <c r="K16" i="1"/>
  <c r="H16" i="1"/>
  <c r="R16" i="1" s="1"/>
  <c r="E16" i="1"/>
  <c r="K25" i="1"/>
  <c r="K26" i="1"/>
  <c r="K27" i="1" s="1"/>
  <c r="J27" i="1"/>
  <c r="I27" i="1"/>
  <c r="P27" i="1" s="1"/>
  <c r="G27" i="1"/>
  <c r="F27" i="1"/>
  <c r="D27" i="1"/>
  <c r="C27" i="1"/>
  <c r="P23" i="1"/>
  <c r="Q23" i="1"/>
  <c r="P25" i="1"/>
  <c r="Q25" i="1"/>
  <c r="P26" i="1"/>
  <c r="Q26" i="1"/>
  <c r="P28" i="1"/>
  <c r="Q28" i="1"/>
  <c r="P29" i="1"/>
  <c r="Q29" i="1"/>
  <c r="P31" i="1"/>
  <c r="Q31" i="1"/>
  <c r="P32" i="1"/>
  <c r="Q32" i="1"/>
  <c r="P33" i="1"/>
  <c r="Q33" i="1"/>
  <c r="P34" i="1"/>
  <c r="Q34" i="1"/>
  <c r="P35" i="1"/>
  <c r="Q35" i="1"/>
  <c r="P37" i="1"/>
  <c r="Q37" i="1"/>
  <c r="P38" i="1"/>
  <c r="Q38" i="1"/>
  <c r="P39" i="1"/>
  <c r="Q39" i="1"/>
  <c r="P40" i="1"/>
  <c r="Q40" i="1"/>
  <c r="P41" i="1"/>
  <c r="Q41" i="1"/>
  <c r="P43" i="1"/>
  <c r="Q43" i="1"/>
  <c r="P44" i="1"/>
  <c r="Q44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R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R99" i="1"/>
  <c r="P100" i="1"/>
  <c r="Q100" i="1"/>
  <c r="R100" i="1"/>
  <c r="P101" i="1"/>
  <c r="Q101" i="1"/>
  <c r="R101" i="1"/>
  <c r="P102" i="1"/>
  <c r="Q102" i="1"/>
  <c r="R102" i="1"/>
  <c r="P103" i="1"/>
  <c r="Q103" i="1"/>
  <c r="R103" i="1"/>
  <c r="P104" i="1"/>
  <c r="Q104" i="1"/>
  <c r="R104" i="1"/>
  <c r="P105" i="1"/>
  <c r="Q105" i="1"/>
  <c r="R105" i="1"/>
  <c r="P106" i="1"/>
  <c r="Q106" i="1"/>
  <c r="R106" i="1"/>
  <c r="P107" i="1"/>
  <c r="Q107" i="1"/>
  <c r="R107" i="1"/>
  <c r="P108" i="1"/>
  <c r="Q108" i="1"/>
  <c r="R108" i="1"/>
  <c r="P109" i="1"/>
  <c r="Q109" i="1"/>
  <c r="R109" i="1"/>
  <c r="P110" i="1"/>
  <c r="Q110" i="1"/>
  <c r="R110" i="1"/>
  <c r="P111" i="1"/>
  <c r="Q111" i="1"/>
  <c r="R111" i="1"/>
  <c r="P112" i="1"/>
  <c r="Q112" i="1"/>
  <c r="R112" i="1"/>
  <c r="P113" i="1"/>
  <c r="Q113" i="1"/>
  <c r="R113" i="1"/>
  <c r="P114" i="1"/>
  <c r="Q114" i="1"/>
  <c r="R114" i="1"/>
  <c r="P115" i="1"/>
  <c r="Q115" i="1"/>
  <c r="R115" i="1"/>
  <c r="P116" i="1"/>
  <c r="Q116" i="1"/>
  <c r="R116" i="1"/>
  <c r="P117" i="1"/>
  <c r="Q117" i="1"/>
  <c r="R117" i="1"/>
  <c r="P118" i="1"/>
  <c r="Q118" i="1"/>
  <c r="R118" i="1"/>
  <c r="P119" i="1"/>
  <c r="Q119" i="1"/>
  <c r="R119" i="1"/>
  <c r="P120" i="1"/>
  <c r="Q120" i="1"/>
  <c r="R120" i="1"/>
  <c r="P121" i="1"/>
  <c r="Q121" i="1"/>
  <c r="R121" i="1"/>
  <c r="P122" i="1"/>
  <c r="Q122" i="1"/>
  <c r="R122" i="1"/>
  <c r="P123" i="1"/>
  <c r="Q123" i="1"/>
  <c r="R123" i="1"/>
  <c r="P124" i="1"/>
  <c r="Q124" i="1"/>
  <c r="R124" i="1"/>
  <c r="P125" i="1"/>
  <c r="Q125" i="1"/>
  <c r="R125" i="1"/>
  <c r="P126" i="1"/>
  <c r="Q126" i="1"/>
  <c r="R126" i="1"/>
  <c r="P127" i="1"/>
  <c r="Q127" i="1"/>
  <c r="R127" i="1"/>
  <c r="P128" i="1"/>
  <c r="Q128" i="1"/>
  <c r="R128" i="1"/>
  <c r="Q22" i="1"/>
  <c r="P22" i="1"/>
  <c r="I30" i="1"/>
  <c r="I24" i="1"/>
  <c r="J24" i="1"/>
  <c r="D24" i="1"/>
  <c r="F24" i="1"/>
  <c r="G24" i="1"/>
  <c r="L23" i="1"/>
  <c r="M22" i="1"/>
  <c r="E22" i="1"/>
  <c r="M26" i="1"/>
  <c r="L26" i="1"/>
  <c r="H26" i="1"/>
  <c r="E26" i="1"/>
  <c r="M25" i="1"/>
  <c r="L25" i="1"/>
  <c r="H25" i="1"/>
  <c r="R25" i="1" s="1"/>
  <c r="E25" i="1"/>
  <c r="M23" i="1"/>
  <c r="K23" i="1"/>
  <c r="H23" i="1"/>
  <c r="L22" i="1"/>
  <c r="K22" i="1"/>
  <c r="E33" i="1"/>
  <c r="M33" i="1"/>
  <c r="L32" i="1"/>
  <c r="C30" i="1"/>
  <c r="D30" i="1"/>
  <c r="L33" i="1"/>
  <c r="K33" i="1"/>
  <c r="H33" i="1"/>
  <c r="K32" i="1"/>
  <c r="H32" i="1"/>
  <c r="E32" i="1"/>
  <c r="M31" i="1"/>
  <c r="L31" i="1"/>
  <c r="K31" i="1"/>
  <c r="H31" i="1"/>
  <c r="E31" i="1"/>
  <c r="J30" i="1"/>
  <c r="G30" i="1"/>
  <c r="F30" i="1"/>
  <c r="M29" i="1"/>
  <c r="L29" i="1"/>
  <c r="K29" i="1"/>
  <c r="H29" i="1"/>
  <c r="E29" i="1"/>
  <c r="K28" i="1"/>
  <c r="H28" i="1"/>
  <c r="E39" i="1"/>
  <c r="K39" i="1"/>
  <c r="K38" i="1"/>
  <c r="K37" i="1"/>
  <c r="H38" i="1"/>
  <c r="M37" i="1"/>
  <c r="H37" i="1"/>
  <c r="L35" i="1"/>
  <c r="D36" i="1"/>
  <c r="K34" i="1"/>
  <c r="I36" i="1"/>
  <c r="G36" i="1"/>
  <c r="J36" i="1"/>
  <c r="C36" i="1"/>
  <c r="L39" i="1"/>
  <c r="H39" i="1"/>
  <c r="M38" i="1"/>
  <c r="L38" i="1"/>
  <c r="E38" i="1"/>
  <c r="E37" i="1"/>
  <c r="K35" i="1"/>
  <c r="H35" i="1"/>
  <c r="E35" i="1"/>
  <c r="M34" i="1"/>
  <c r="H34" i="1"/>
  <c r="E34" i="1"/>
  <c r="J45" i="1"/>
  <c r="I45" i="1"/>
  <c r="G45" i="1"/>
  <c r="F45" i="1"/>
  <c r="D45" i="1"/>
  <c r="C45" i="1"/>
  <c r="K44" i="1"/>
  <c r="M43" i="1"/>
  <c r="H43" i="1"/>
  <c r="E43" i="1"/>
  <c r="G42" i="1"/>
  <c r="Q42" i="1" s="1"/>
  <c r="F42" i="1"/>
  <c r="L42" i="1" s="1"/>
  <c r="H44" i="1"/>
  <c r="E44" i="1"/>
  <c r="M41" i="1"/>
  <c r="L41" i="1"/>
  <c r="K41" i="1"/>
  <c r="H41" i="1"/>
  <c r="E41" i="1"/>
  <c r="K42" i="1"/>
  <c r="E42" i="1"/>
  <c r="M40" i="1"/>
  <c r="L40" i="1"/>
  <c r="K40" i="1"/>
  <c r="H40" i="1"/>
  <c r="E40" i="1"/>
  <c r="M47" i="1"/>
  <c r="L47" i="1"/>
  <c r="K47" i="1"/>
  <c r="H47" i="1"/>
  <c r="E47" i="1"/>
  <c r="M48" i="1"/>
  <c r="L48" i="1"/>
  <c r="K48" i="1"/>
  <c r="H48" i="1"/>
  <c r="E48" i="1"/>
  <c r="M46" i="1"/>
  <c r="L46" i="1"/>
  <c r="K46" i="1"/>
  <c r="H46" i="1"/>
  <c r="E46" i="1"/>
  <c r="M50" i="1"/>
  <c r="L50" i="1"/>
  <c r="K50" i="1"/>
  <c r="H50" i="1"/>
  <c r="E50" i="1"/>
  <c r="M49" i="1"/>
  <c r="L49" i="1"/>
  <c r="K49" i="1"/>
  <c r="H49" i="1"/>
  <c r="E49" i="1"/>
  <c r="M52" i="1"/>
  <c r="L52" i="1"/>
  <c r="K52" i="1"/>
  <c r="H52" i="1"/>
  <c r="E52" i="1"/>
  <c r="M51" i="1"/>
  <c r="L51" i="1"/>
  <c r="K51" i="1"/>
  <c r="H51" i="1"/>
  <c r="E51" i="1"/>
  <c r="L54" i="1"/>
  <c r="M54" i="1"/>
  <c r="K54" i="1"/>
  <c r="H54" i="1"/>
  <c r="E54" i="1"/>
  <c r="M53" i="1"/>
  <c r="L53" i="1"/>
  <c r="K53" i="1"/>
  <c r="H53" i="1"/>
  <c r="E53" i="1"/>
  <c r="N100" i="1"/>
  <c r="K98" i="1"/>
  <c r="R98" i="1" s="1"/>
  <c r="K97" i="1"/>
  <c r="R97" i="1" s="1"/>
  <c r="L56" i="1"/>
  <c r="M56" i="1"/>
  <c r="K56" i="1"/>
  <c r="H56" i="1"/>
  <c r="E56" i="1"/>
  <c r="M55" i="1"/>
  <c r="L55" i="1"/>
  <c r="K55" i="1"/>
  <c r="H55" i="1"/>
  <c r="E55" i="1"/>
  <c r="M57" i="1"/>
  <c r="M58" i="1"/>
  <c r="L58" i="1"/>
  <c r="N58" i="1" s="1"/>
  <c r="L57" i="1"/>
  <c r="K58" i="1"/>
  <c r="H58" i="1"/>
  <c r="E58" i="1"/>
  <c r="K57" i="1"/>
  <c r="H57" i="1"/>
  <c r="E57" i="1"/>
  <c r="L60" i="1"/>
  <c r="M60" i="1"/>
  <c r="K60" i="1"/>
  <c r="H60" i="1"/>
  <c r="E60" i="1"/>
  <c r="L59" i="1"/>
  <c r="M59" i="1"/>
  <c r="K59" i="1"/>
  <c r="H59" i="1"/>
  <c r="E59" i="1"/>
  <c r="H62" i="1"/>
  <c r="E61" i="1"/>
  <c r="H61" i="1"/>
  <c r="K61" i="1"/>
  <c r="L61" i="1"/>
  <c r="M61" i="1"/>
  <c r="E62" i="1"/>
  <c r="K62" i="1"/>
  <c r="L62" i="1"/>
  <c r="M62" i="1"/>
  <c r="E63" i="1"/>
  <c r="H63" i="1"/>
  <c r="K63" i="1"/>
  <c r="L63" i="1"/>
  <c r="M63" i="1"/>
  <c r="E64" i="1"/>
  <c r="H64" i="1"/>
  <c r="K64" i="1"/>
  <c r="L64" i="1"/>
  <c r="M64" i="1"/>
  <c r="E65" i="1"/>
  <c r="H65" i="1"/>
  <c r="K65" i="1"/>
  <c r="L65" i="1"/>
  <c r="M65" i="1"/>
  <c r="E66" i="1"/>
  <c r="H66" i="1"/>
  <c r="K66" i="1"/>
  <c r="L66" i="1"/>
  <c r="M66" i="1"/>
  <c r="E67" i="1"/>
  <c r="H67" i="1"/>
  <c r="K67" i="1"/>
  <c r="L67" i="1"/>
  <c r="M67" i="1"/>
  <c r="E68" i="1"/>
  <c r="H68" i="1"/>
  <c r="K68" i="1"/>
  <c r="L68" i="1"/>
  <c r="M68" i="1"/>
  <c r="E69" i="1"/>
  <c r="H69" i="1"/>
  <c r="K69" i="1"/>
  <c r="L69" i="1"/>
  <c r="M69" i="1"/>
  <c r="E70" i="1"/>
  <c r="H70" i="1"/>
  <c r="K70" i="1"/>
  <c r="L70" i="1"/>
  <c r="M70" i="1"/>
  <c r="E71" i="1"/>
  <c r="H71" i="1"/>
  <c r="K71" i="1"/>
  <c r="L71" i="1"/>
  <c r="M71" i="1"/>
  <c r="E72" i="1"/>
  <c r="H72" i="1"/>
  <c r="K72" i="1"/>
  <c r="L72" i="1"/>
  <c r="M72" i="1"/>
  <c r="E73" i="1"/>
  <c r="N73" i="1"/>
  <c r="O73" i="1"/>
  <c r="E74" i="1"/>
  <c r="H74" i="1"/>
  <c r="K74" i="1"/>
  <c r="L74" i="1"/>
  <c r="M74" i="1"/>
  <c r="E75" i="1"/>
  <c r="H75" i="1"/>
  <c r="K75" i="1"/>
  <c r="L75" i="1"/>
  <c r="M75" i="1"/>
  <c r="E76" i="1"/>
  <c r="H76" i="1"/>
  <c r="K76" i="1"/>
  <c r="L76" i="1"/>
  <c r="M76" i="1"/>
  <c r="E77" i="1"/>
  <c r="H77" i="1"/>
  <c r="K77" i="1"/>
  <c r="L77" i="1"/>
  <c r="M77" i="1"/>
  <c r="E78" i="1"/>
  <c r="H78" i="1"/>
  <c r="K78" i="1"/>
  <c r="L78" i="1"/>
  <c r="M78" i="1"/>
  <c r="E79" i="1"/>
  <c r="H79" i="1"/>
  <c r="K79" i="1"/>
  <c r="L79" i="1"/>
  <c r="M79" i="1"/>
  <c r="E80" i="1"/>
  <c r="H80" i="1"/>
  <c r="K80" i="1"/>
  <c r="L80" i="1"/>
  <c r="M80" i="1"/>
  <c r="E81" i="1"/>
  <c r="H81" i="1"/>
  <c r="K81" i="1"/>
  <c r="L81" i="1"/>
  <c r="M81" i="1"/>
  <c r="E82" i="1"/>
  <c r="H82" i="1"/>
  <c r="K82" i="1"/>
  <c r="L82" i="1"/>
  <c r="M82" i="1"/>
  <c r="E83" i="1"/>
  <c r="H83" i="1"/>
  <c r="K83" i="1"/>
  <c r="L83" i="1"/>
  <c r="M83" i="1"/>
  <c r="E84" i="1"/>
  <c r="H84" i="1"/>
  <c r="K84" i="1"/>
  <c r="L84" i="1"/>
  <c r="M84" i="1"/>
  <c r="E85" i="1"/>
  <c r="H85" i="1"/>
  <c r="K85" i="1"/>
  <c r="L85" i="1"/>
  <c r="M85" i="1"/>
  <c r="E86" i="1"/>
  <c r="H86" i="1"/>
  <c r="K86" i="1"/>
  <c r="L86" i="1"/>
  <c r="M86" i="1"/>
  <c r="E87" i="1"/>
  <c r="H87" i="1"/>
  <c r="K87" i="1"/>
  <c r="L87" i="1"/>
  <c r="M87" i="1"/>
  <c r="E88" i="1"/>
  <c r="H88" i="1"/>
  <c r="K88" i="1"/>
  <c r="L88" i="1"/>
  <c r="M88" i="1"/>
  <c r="E89" i="1"/>
  <c r="H89" i="1"/>
  <c r="K89" i="1"/>
  <c r="L89" i="1"/>
  <c r="M89" i="1"/>
  <c r="E90" i="1"/>
  <c r="H90" i="1"/>
  <c r="K90" i="1"/>
  <c r="L90" i="1"/>
  <c r="M90" i="1"/>
  <c r="N90" i="1" s="1"/>
  <c r="E91" i="1"/>
  <c r="H91" i="1"/>
  <c r="K91" i="1"/>
  <c r="L91" i="1"/>
  <c r="M91" i="1"/>
  <c r="E92" i="1"/>
  <c r="H92" i="1"/>
  <c r="K92" i="1"/>
  <c r="L92" i="1"/>
  <c r="M92" i="1"/>
  <c r="E93" i="1"/>
  <c r="H93" i="1"/>
  <c r="K93" i="1"/>
  <c r="L93" i="1"/>
  <c r="M93" i="1"/>
  <c r="E94" i="1"/>
  <c r="H94" i="1"/>
  <c r="K94" i="1"/>
  <c r="L94" i="1"/>
  <c r="M94" i="1"/>
  <c r="E95" i="1"/>
  <c r="H95" i="1"/>
  <c r="K95" i="1"/>
  <c r="L95" i="1"/>
  <c r="M95" i="1"/>
  <c r="E96" i="1"/>
  <c r="H96" i="1"/>
  <c r="K96" i="1"/>
  <c r="L96" i="1"/>
  <c r="M96" i="1"/>
  <c r="E97" i="1"/>
  <c r="L97" i="1"/>
  <c r="M97" i="1"/>
  <c r="E98" i="1"/>
  <c r="L98" i="1"/>
  <c r="M98" i="1"/>
  <c r="L99" i="1"/>
  <c r="M99" i="1"/>
  <c r="N99" i="1"/>
  <c r="L100" i="1"/>
  <c r="M100" i="1"/>
  <c r="L101" i="1"/>
  <c r="M101" i="1"/>
  <c r="N101" i="1"/>
  <c r="L102" i="1"/>
  <c r="M102" i="1"/>
  <c r="N102" i="1"/>
  <c r="L103" i="1"/>
  <c r="M103" i="1"/>
  <c r="N103" i="1"/>
  <c r="L104" i="1"/>
  <c r="M104" i="1"/>
  <c r="N104" i="1"/>
  <c r="L105" i="1"/>
  <c r="M105" i="1"/>
  <c r="N105" i="1"/>
  <c r="L106" i="1"/>
  <c r="M106" i="1"/>
  <c r="N106" i="1"/>
  <c r="N107" i="1"/>
  <c r="O107" i="1"/>
  <c r="L108" i="1"/>
  <c r="M108" i="1"/>
  <c r="N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E115" i="1"/>
  <c r="N116" i="1"/>
  <c r="L117" i="1"/>
  <c r="M117" i="1"/>
  <c r="N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O53" i="1"/>
  <c r="L43" i="1"/>
  <c r="K43" i="1"/>
  <c r="L44" i="1"/>
  <c r="M44" i="1"/>
  <c r="L34" i="1"/>
  <c r="F36" i="1"/>
  <c r="M35" i="1"/>
  <c r="L37" i="1"/>
  <c r="M39" i="1"/>
  <c r="N39" i="1" s="1"/>
  <c r="M28" i="1"/>
  <c r="E28" i="1"/>
  <c r="L28" i="1"/>
  <c r="M32" i="1"/>
  <c r="C24" i="1"/>
  <c r="E23" i="1"/>
  <c r="P42" i="1"/>
  <c r="H27" i="1"/>
  <c r="R31" i="1"/>
  <c r="L27" i="1"/>
  <c r="N25" i="1"/>
  <c r="N17" i="1"/>
  <c r="N87" i="1" l="1"/>
  <c r="O25" i="1"/>
  <c r="O93" i="1"/>
  <c r="P30" i="1"/>
  <c r="E21" i="1"/>
  <c r="N16" i="1"/>
  <c r="N18" i="1" s="1"/>
  <c r="E30" i="1"/>
  <c r="N49" i="1"/>
  <c r="Q27" i="1"/>
  <c r="R22" i="1"/>
  <c r="K30" i="1"/>
  <c r="R32" i="1"/>
  <c r="P45" i="1"/>
  <c r="O67" i="1"/>
  <c r="N64" i="1"/>
  <c r="M18" i="1"/>
  <c r="R94" i="1"/>
  <c r="O32" i="1"/>
  <c r="O29" i="1"/>
  <c r="N31" i="1"/>
  <c r="M27" i="1"/>
  <c r="O27" i="1" s="1"/>
  <c r="O23" i="1"/>
  <c r="O43" i="1"/>
  <c r="M30" i="1"/>
  <c r="H24" i="1"/>
  <c r="R85" i="1"/>
  <c r="N75" i="1"/>
  <c r="R67" i="1"/>
  <c r="N65" i="1"/>
  <c r="N60" i="1"/>
  <c r="O69" i="1"/>
  <c r="O97" i="1"/>
  <c r="K24" i="1"/>
  <c r="R61" i="1"/>
  <c r="R43" i="1"/>
  <c r="O101" i="1"/>
  <c r="N98" i="1"/>
  <c r="R96" i="1"/>
  <c r="O94" i="1"/>
  <c r="R88" i="1"/>
  <c r="R80" i="1"/>
  <c r="R59" i="1"/>
  <c r="R40" i="1"/>
  <c r="N41" i="1"/>
  <c r="E36" i="1"/>
  <c r="O38" i="1"/>
  <c r="R68" i="1"/>
  <c r="O66" i="1"/>
  <c r="N61" i="1"/>
  <c r="N59" i="1"/>
  <c r="M36" i="1"/>
  <c r="R28" i="1"/>
  <c r="O95" i="1"/>
  <c r="N52" i="1"/>
  <c r="R35" i="1"/>
  <c r="L30" i="1"/>
  <c r="O30" i="1" s="1"/>
  <c r="R38" i="1"/>
  <c r="R27" i="1"/>
  <c r="N44" i="1"/>
  <c r="R49" i="1"/>
  <c r="R41" i="1"/>
  <c r="K45" i="1"/>
  <c r="N66" i="1"/>
  <c r="N81" i="1"/>
  <c r="O58" i="1"/>
  <c r="O49" i="1"/>
  <c r="R46" i="1"/>
  <c r="N40" i="1"/>
  <c r="P24" i="1"/>
  <c r="K21" i="1"/>
  <c r="O90" i="1"/>
  <c r="R57" i="1"/>
  <c r="R50" i="1"/>
  <c r="E45" i="1"/>
  <c r="R15" i="1"/>
  <c r="N85" i="1"/>
  <c r="O77" i="1"/>
  <c r="H30" i="1"/>
  <c r="N38" i="1"/>
  <c r="R72" i="1"/>
  <c r="N57" i="1"/>
  <c r="N55" i="1"/>
  <c r="R54" i="1"/>
  <c r="O48" i="1"/>
  <c r="L45" i="1"/>
  <c r="N23" i="1"/>
  <c r="O79" i="1"/>
  <c r="R23" i="1"/>
  <c r="N29" i="1"/>
  <c r="O35" i="1"/>
  <c r="O65" i="1"/>
  <c r="R93" i="1"/>
  <c r="N91" i="1"/>
  <c r="N83" i="1"/>
  <c r="R82" i="1"/>
  <c r="N77" i="1"/>
  <c r="R76" i="1"/>
  <c r="O72" i="1"/>
  <c r="R56" i="1"/>
  <c r="R53" i="1"/>
  <c r="O54" i="1"/>
  <c r="O46" i="1"/>
  <c r="R47" i="1"/>
  <c r="R34" i="1"/>
  <c r="O31" i="1"/>
  <c r="N26" i="1"/>
  <c r="O16" i="1"/>
  <c r="M45" i="1"/>
  <c r="O41" i="1"/>
  <c r="N34" i="1"/>
  <c r="N48" i="1"/>
  <c r="O106" i="1"/>
  <c r="N92" i="1"/>
  <c r="R91" i="1"/>
  <c r="N89" i="1"/>
  <c r="O86" i="1"/>
  <c r="R60" i="1"/>
  <c r="R58" i="1"/>
  <c r="O56" i="1"/>
  <c r="R51" i="1"/>
  <c r="N47" i="1"/>
  <c r="N32" i="1"/>
  <c r="E27" i="1"/>
  <c r="O103" i="1"/>
  <c r="N95" i="1"/>
  <c r="O75" i="1"/>
  <c r="R55" i="1"/>
  <c r="O50" i="1"/>
  <c r="R48" i="1"/>
  <c r="O44" i="1"/>
  <c r="O68" i="1"/>
  <c r="Q36" i="1"/>
  <c r="O39" i="1"/>
  <c r="O102" i="1"/>
  <c r="R84" i="1"/>
  <c r="R81" i="1"/>
  <c r="N79" i="1"/>
  <c r="R78" i="1"/>
  <c r="O76" i="1"/>
  <c r="R75" i="1"/>
  <c r="N71" i="1"/>
  <c r="R70" i="1"/>
  <c r="K36" i="1"/>
  <c r="O33" i="1"/>
  <c r="R26" i="1"/>
  <c r="R12" i="1"/>
  <c r="N12" i="1"/>
  <c r="V12" i="1" s="1"/>
  <c r="O100" i="1"/>
  <c r="O117" i="1"/>
  <c r="O87" i="1"/>
  <c r="N72" i="1"/>
  <c r="R44" i="1"/>
  <c r="R29" i="1"/>
  <c r="O26" i="1"/>
  <c r="P36" i="1"/>
  <c r="O108" i="1"/>
  <c r="N93" i="1"/>
  <c r="O84" i="1"/>
  <c r="R77" i="1"/>
  <c r="R74" i="1"/>
  <c r="O61" i="1"/>
  <c r="R33" i="1"/>
  <c r="N46" i="1"/>
  <c r="N33" i="1"/>
  <c r="N54" i="1"/>
  <c r="O99" i="1"/>
  <c r="O96" i="1"/>
  <c r="R90" i="1"/>
  <c r="O88" i="1"/>
  <c r="R87" i="1"/>
  <c r="O85" i="1"/>
  <c r="O82" i="1"/>
  <c r="N78" i="1"/>
  <c r="O70" i="1"/>
  <c r="R69" i="1"/>
  <c r="O64" i="1"/>
  <c r="R63" i="1"/>
  <c r="O55" i="1"/>
  <c r="O51" i="1"/>
  <c r="M42" i="1"/>
  <c r="N42" i="1" s="1"/>
  <c r="H45" i="1"/>
  <c r="R39" i="1"/>
  <c r="N22" i="1"/>
  <c r="Q24" i="1"/>
  <c r="K18" i="1"/>
  <c r="Q18" i="1"/>
  <c r="N28" i="1"/>
  <c r="L36" i="1"/>
  <c r="O34" i="1"/>
  <c r="O104" i="1"/>
  <c r="O57" i="1"/>
  <c r="Q45" i="1"/>
  <c r="R37" i="1"/>
  <c r="N86" i="1"/>
  <c r="R52" i="1"/>
  <c r="N37" i="1"/>
  <c r="N80" i="1"/>
  <c r="R64" i="1"/>
  <c r="N62" i="1"/>
  <c r="R62" i="1"/>
  <c r="Q30" i="1"/>
  <c r="R79" i="1"/>
  <c r="N74" i="1"/>
  <c r="N69" i="1"/>
  <c r="R65" i="1"/>
  <c r="O60" i="1"/>
  <c r="N53" i="1"/>
  <c r="N97" i="1"/>
  <c r="R86" i="1"/>
  <c r="R71" i="1"/>
  <c r="R92" i="1"/>
  <c r="O28" i="1"/>
  <c r="R89" i="1"/>
  <c r="R83" i="1"/>
  <c r="N63" i="1"/>
  <c r="H42" i="1"/>
  <c r="R42" i="1" s="1"/>
  <c r="N43" i="1"/>
  <c r="O105" i="1"/>
  <c r="R95" i="1"/>
  <c r="O81" i="1"/>
  <c r="R66" i="1"/>
  <c r="E18" i="1"/>
  <c r="P18" i="1"/>
  <c r="R20" i="1"/>
  <c r="O12" i="1"/>
  <c r="O91" i="1"/>
  <c r="O83" i="1"/>
  <c r="O78" i="1"/>
  <c r="N51" i="1"/>
  <c r="O52" i="1"/>
  <c r="M24" i="1"/>
  <c r="O59" i="1"/>
  <c r="O40" i="1"/>
  <c r="O37" i="1"/>
  <c r="O98" i="1"/>
  <c r="N96" i="1"/>
  <c r="N84" i="1"/>
  <c r="O71" i="1"/>
  <c r="N70" i="1"/>
  <c r="H36" i="1"/>
  <c r="O92" i="1"/>
  <c r="O74" i="1"/>
  <c r="N56" i="1"/>
  <c r="O47" i="1"/>
  <c r="N88" i="1"/>
  <c r="O80" i="1"/>
  <c r="N76" i="1"/>
  <c r="N68" i="1"/>
  <c r="N67" i="1"/>
  <c r="O63" i="1"/>
  <c r="N50" i="1"/>
  <c r="O89" i="1"/>
  <c r="N82" i="1"/>
  <c r="R17" i="1"/>
  <c r="H21" i="1"/>
  <c r="N35" i="1"/>
  <c r="N94" i="1"/>
  <c r="E24" i="1"/>
  <c r="L18" i="1"/>
  <c r="N19" i="1"/>
  <c r="P21" i="1"/>
  <c r="L21" i="1"/>
  <c r="M21" i="1"/>
  <c r="Q21" i="1"/>
  <c r="L20" i="1"/>
  <c r="N20" i="1" s="1"/>
  <c r="R19" i="1"/>
  <c r="P20" i="1"/>
  <c r="O19" i="1"/>
  <c r="L24" i="1"/>
  <c r="O17" i="1"/>
  <c r="O22" i="1"/>
  <c r="H18" i="1"/>
  <c r="R45" i="1" l="1"/>
  <c r="R30" i="1"/>
  <c r="R24" i="1"/>
  <c r="O36" i="1"/>
  <c r="O18" i="1"/>
  <c r="N27" i="1"/>
  <c r="O42" i="1"/>
  <c r="N21" i="1"/>
  <c r="R21" i="1"/>
  <c r="O24" i="1"/>
  <c r="N36" i="1"/>
  <c r="N45" i="1"/>
  <c r="N24" i="1"/>
  <c r="R36" i="1"/>
  <c r="N30" i="1"/>
  <c r="O45" i="1"/>
  <c r="R18" i="1"/>
  <c r="O20" i="1"/>
  <c r="O21" i="1"/>
</calcChain>
</file>

<file path=xl/sharedStrings.xml><?xml version="1.0" encoding="utf-8"?>
<sst xmlns="http://schemas.openxmlformats.org/spreadsheetml/2006/main" count="169" uniqueCount="44">
  <si>
    <t>上學期</t>
  </si>
  <si>
    <t>下學期</t>
  </si>
  <si>
    <t>下學期</t>
    <phoneticPr fontId="4" type="noConversion"/>
  </si>
  <si>
    <t>下學期</t>
    <phoneticPr fontId="4" type="noConversion"/>
  </si>
  <si>
    <t>上學期</t>
    <phoneticPr fontId="4" type="noConversion"/>
  </si>
  <si>
    <t>下學期(含南大校區)</t>
    <phoneticPr fontId="4" type="noConversion"/>
  </si>
  <si>
    <t>下學期(校本部)</t>
    <phoneticPr fontId="4" type="noConversion"/>
  </si>
  <si>
    <t>含半導體學院碩75,博13</t>
    <phoneticPr fontId="4" type="noConversion"/>
  </si>
  <si>
    <t>含半導體學院碩7,博4</t>
    <phoneticPr fontId="4" type="noConversion"/>
  </si>
  <si>
    <t>61</t>
  </si>
  <si>
    <t>62</t>
  </si>
  <si>
    <t>63</t>
  </si>
  <si>
    <t>64</t>
  </si>
  <si>
    <t>含半導體學院碩80,博21</t>
    <phoneticPr fontId="4" type="noConversion"/>
  </si>
  <si>
    <t>合計(A+B+C)
Total</t>
    <phoneticPr fontId="4" type="noConversion"/>
  </si>
  <si>
    <t>研究生(B+C)
Graduate</t>
    <phoneticPr fontId="4" type="noConversion"/>
  </si>
  <si>
    <t>男(M)</t>
    <phoneticPr fontId="4" type="noConversion"/>
  </si>
  <si>
    <t>女(F)</t>
    <phoneticPr fontId="4" type="noConversion"/>
  </si>
  <si>
    <t>小計(count)</t>
    <phoneticPr fontId="4" type="noConversion"/>
  </si>
  <si>
    <r>
      <t xml:space="preserve">上學期(校本部)
</t>
    </r>
    <r>
      <rPr>
        <sz val="10"/>
        <rFont val="標楷體"/>
        <family val="4"/>
        <charset val="136"/>
      </rPr>
      <t>Fall semester(Main campus)</t>
    </r>
    <phoneticPr fontId="4" type="noConversion"/>
  </si>
  <si>
    <r>
      <t xml:space="preserve">上學期(全校)
</t>
    </r>
    <r>
      <rPr>
        <sz val="10"/>
        <rFont val="標楷體"/>
        <family val="4"/>
        <charset val="136"/>
      </rPr>
      <t>Fall semester(Total)</t>
    </r>
    <phoneticPr fontId="4" type="noConversion"/>
  </si>
  <si>
    <r>
      <t xml:space="preserve">下學期(校本部)
</t>
    </r>
    <r>
      <rPr>
        <sz val="10"/>
        <rFont val="標楷體"/>
        <family val="4"/>
        <charset val="136"/>
      </rPr>
      <t>Spring semester(Main campus)</t>
    </r>
    <phoneticPr fontId="4" type="noConversion"/>
  </si>
  <si>
    <r>
      <t xml:space="preserve">下學期(南大校區)
</t>
    </r>
    <r>
      <rPr>
        <sz val="9"/>
        <rFont val="標楷體"/>
        <family val="4"/>
        <charset val="136"/>
      </rPr>
      <t>Spring semester(Main campus)</t>
    </r>
    <phoneticPr fontId="4" type="noConversion"/>
  </si>
  <si>
    <r>
      <rPr>
        <sz val="12"/>
        <rFont val="標楷體"/>
        <family val="4"/>
        <charset val="136"/>
      </rPr>
      <t>含半導體學院碩</t>
    </r>
    <r>
      <rPr>
        <sz val="12"/>
        <rFont val="Times New Roman"/>
        <family val="1"/>
      </rPr>
      <t>147,</t>
    </r>
    <r>
      <rPr>
        <sz val="12"/>
        <rFont val="標楷體"/>
        <family val="4"/>
        <charset val="136"/>
      </rPr>
      <t>博</t>
    </r>
    <r>
      <rPr>
        <sz val="12"/>
        <rFont val="Times New Roman"/>
        <family val="1"/>
      </rPr>
      <t>29</t>
    </r>
    <phoneticPr fontId="4" type="noConversion"/>
  </si>
  <si>
    <r>
      <t xml:space="preserve">下學期(全校)
</t>
    </r>
    <r>
      <rPr>
        <sz val="10"/>
        <rFont val="標楷體"/>
        <family val="4"/>
        <charset val="136"/>
      </rPr>
      <t>Spring semester(Total)</t>
    </r>
    <phoneticPr fontId="4" type="noConversion"/>
  </si>
  <si>
    <t>112
(2023-2024)</t>
    <phoneticPr fontId="4" type="noConversion"/>
  </si>
  <si>
    <t>111
(2022-2023)</t>
    <phoneticPr fontId="4" type="noConversion"/>
  </si>
  <si>
    <t>110
(2021-2022)</t>
    <phoneticPr fontId="4" type="noConversion"/>
  </si>
  <si>
    <t>109
(2020-2021)</t>
    <phoneticPr fontId="4" type="noConversion"/>
  </si>
  <si>
    <t>108
(2019-2020)</t>
    <phoneticPr fontId="4" type="noConversion"/>
  </si>
  <si>
    <t>107
(2018-2019)</t>
    <phoneticPr fontId="4" type="noConversion"/>
  </si>
  <si>
    <t>扣除半導體全校人數</t>
    <phoneticPr fontId="4" type="noConversion"/>
  </si>
  <si>
    <r>
      <t xml:space="preserve">上學期(南大校區)
</t>
    </r>
    <r>
      <rPr>
        <sz val="10"/>
        <rFont val="標楷體"/>
        <family val="4"/>
        <charset val="136"/>
      </rPr>
      <t>Fall semester(Nanda campus)</t>
    </r>
    <phoneticPr fontId="4" type="noConversion"/>
  </si>
  <si>
    <r>
      <t xml:space="preserve">下學期(南大校區)
</t>
    </r>
    <r>
      <rPr>
        <sz val="9"/>
        <rFont val="標楷體"/>
        <family val="4"/>
        <charset val="136"/>
      </rPr>
      <t>Spring semester(Nanda campus)</t>
    </r>
    <phoneticPr fontId="4" type="noConversion"/>
  </si>
  <si>
    <r>
      <t xml:space="preserve">上學期(全校)
</t>
    </r>
    <r>
      <rPr>
        <sz val="10"/>
        <rFont val="標楷體"/>
        <family val="4"/>
        <charset val="136"/>
      </rPr>
      <t>Fall semester(Total)</t>
    </r>
    <phoneticPr fontId="4" type="noConversion"/>
  </si>
  <si>
    <r>
      <t xml:space="preserve">上學期(南大校區)
</t>
    </r>
    <r>
      <rPr>
        <sz val="10"/>
        <rFont val="標楷體"/>
        <family val="4"/>
        <charset val="136"/>
      </rPr>
      <t>Fall semester(Nanda campus)</t>
    </r>
    <phoneticPr fontId="4" type="noConversion"/>
  </si>
  <si>
    <r>
      <t>男女比</t>
    </r>
    <r>
      <rPr>
        <sz val="10"/>
        <rFont val="標楷體"/>
        <family val="4"/>
        <charset val="136"/>
      </rPr>
      <t>male/female ratio</t>
    </r>
    <phoneticPr fontId="4" type="noConversion"/>
  </si>
  <si>
    <t xml:space="preserve">  國立清華大學各學期在校生人數統計表
Student Statistics at National Tsing Hua University</t>
    <phoneticPr fontId="4" type="noConversion"/>
  </si>
  <si>
    <t>學士班(A)
Undergraduate</t>
    <phoneticPr fontId="4" type="noConversion"/>
  </si>
  <si>
    <t>碩士班(B)
Master</t>
    <phoneticPr fontId="4" type="noConversion"/>
  </si>
  <si>
    <t>博士班（C）
Doctor</t>
    <phoneticPr fontId="4" type="noConversion"/>
  </si>
  <si>
    <t>學年度
Year</t>
    <phoneticPr fontId="4" type="noConversion"/>
  </si>
  <si>
    <t>學期
Semester</t>
    <phoneticPr fontId="4" type="noConversion"/>
  </si>
  <si>
    <r>
      <rPr>
        <sz val="12"/>
        <rFont val="標楷體"/>
        <family val="4"/>
        <charset val="136"/>
      </rPr>
      <t>含半導體學院碩</t>
    </r>
    <r>
      <rPr>
        <sz val="12"/>
        <rFont val="Times New Roman"/>
        <family val="1"/>
      </rPr>
      <t>147,</t>
    </r>
    <r>
      <rPr>
        <sz val="12"/>
        <rFont val="標楷體"/>
        <family val="4"/>
        <charset val="136"/>
      </rPr>
      <t>博</t>
    </r>
    <r>
      <rPr>
        <sz val="12"/>
        <rFont val="Times New Roman"/>
        <family val="1"/>
      </rPr>
      <t>31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</si>
</sst>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0;[Red]0.00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1"/>
      <name val="Times New Roman"/>
      <family val="1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Fill="1" applyBorder="1" applyAlignment="1"/>
    <xf numFmtId="176" fontId="3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/>
    <xf numFmtId="176" fontId="3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76" fontId="2" fillId="0" borderId="0" xfId="0" applyNumberFormat="1" applyFont="1">
      <alignment vertical="center"/>
    </xf>
    <xf numFmtId="176" fontId="8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176" fontId="8" fillId="0" borderId="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wrapText="1"/>
    </xf>
    <xf numFmtId="176" fontId="2" fillId="0" borderId="4" xfId="0" applyNumberFormat="1" applyFont="1" applyFill="1" applyBorder="1" applyAlignment="1">
      <alignment horizontal="center" wrapText="1"/>
    </xf>
    <xf numFmtId="176" fontId="2" fillId="0" borderId="5" xfId="0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2" fillId="0" borderId="4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wrapText="1"/>
    </xf>
  </cellXfs>
  <cellStyles count="8">
    <cellStyle name="一般" xfId="0" builtinId="0"/>
    <cellStyle name="一般 10" xfId="1"/>
    <cellStyle name="一般 2" xfId="2"/>
    <cellStyle name="一般 4" xfId="3"/>
    <cellStyle name="一般 6" xfId="4"/>
    <cellStyle name="一般 7" xfId="5"/>
    <cellStyle name="一般 8" xfId="6"/>
    <cellStyle name="一般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V10" sqref="V10"/>
    </sheetView>
  </sheetViews>
  <sheetFormatPr defaultRowHeight="16.5"/>
  <cols>
    <col min="1" max="1" width="6.75" customWidth="1"/>
    <col min="2" max="2" width="26.125" customWidth="1"/>
    <col min="3" max="4" width="6.25" customWidth="1"/>
    <col min="5" max="5" width="10.625" customWidth="1"/>
    <col min="6" max="7" width="6.625" customWidth="1"/>
    <col min="8" max="8" width="10.5" customWidth="1"/>
    <col min="9" max="10" width="6.5" customWidth="1"/>
    <col min="11" max="11" width="10.25" customWidth="1"/>
    <col min="12" max="13" width="6.875" customWidth="1"/>
    <col min="14" max="14" width="10.5" customWidth="1"/>
    <col min="15" max="15" width="11.875" customWidth="1"/>
    <col min="16" max="17" width="7.125" customWidth="1"/>
    <col min="18" max="18" width="11" customWidth="1"/>
    <col min="22" max="22" width="19.125" customWidth="1"/>
  </cols>
  <sheetData>
    <row r="1" spans="1:22" ht="46.5" customHeight="1">
      <c r="A1" s="28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</row>
    <row r="2" spans="1:22" ht="32.25" customHeight="1">
      <c r="A2" s="33" t="s">
        <v>41</v>
      </c>
      <c r="B2" s="33" t="s">
        <v>42</v>
      </c>
      <c r="C2" s="20" t="s">
        <v>38</v>
      </c>
      <c r="D2" s="21"/>
      <c r="E2" s="22"/>
      <c r="F2" s="34" t="s">
        <v>39</v>
      </c>
      <c r="G2" s="35"/>
      <c r="H2" s="36"/>
      <c r="I2" s="37" t="s">
        <v>40</v>
      </c>
      <c r="J2" s="31"/>
      <c r="K2" s="32"/>
      <c r="L2" s="37" t="s">
        <v>14</v>
      </c>
      <c r="M2" s="31"/>
      <c r="N2" s="31"/>
      <c r="O2" s="33" t="s">
        <v>36</v>
      </c>
      <c r="P2" s="21" t="s">
        <v>15</v>
      </c>
      <c r="Q2" s="31"/>
      <c r="R2" s="32"/>
    </row>
    <row r="3" spans="1:22">
      <c r="A3" s="19"/>
      <c r="B3" s="19"/>
      <c r="C3" s="8" t="s">
        <v>16</v>
      </c>
      <c r="D3" s="8" t="s">
        <v>17</v>
      </c>
      <c r="E3" s="12" t="s">
        <v>18</v>
      </c>
      <c r="F3" s="8" t="s">
        <v>16</v>
      </c>
      <c r="G3" s="8" t="s">
        <v>17</v>
      </c>
      <c r="H3" s="12" t="s">
        <v>18</v>
      </c>
      <c r="I3" s="8" t="s">
        <v>16</v>
      </c>
      <c r="J3" s="8" t="s">
        <v>17</v>
      </c>
      <c r="K3" s="12" t="s">
        <v>18</v>
      </c>
      <c r="L3" s="8" t="s">
        <v>16</v>
      </c>
      <c r="M3" s="8" t="s">
        <v>17</v>
      </c>
      <c r="N3" s="15" t="s">
        <v>18</v>
      </c>
      <c r="O3" s="19"/>
      <c r="P3" s="8" t="s">
        <v>16</v>
      </c>
      <c r="Q3" s="8" t="s">
        <v>17</v>
      </c>
      <c r="R3" s="12" t="s">
        <v>18</v>
      </c>
      <c r="V3" s="6" t="s">
        <v>31</v>
      </c>
    </row>
    <row r="4" spans="1:22" s="6" customFormat="1" ht="30.75">
      <c r="A4" s="23" t="s">
        <v>25</v>
      </c>
      <c r="B4" s="13" t="s">
        <v>19</v>
      </c>
      <c r="C4" s="2">
        <v>4543</v>
      </c>
      <c r="D4" s="2">
        <v>2913</v>
      </c>
      <c r="E4" s="2">
        <f>SUM(C4:D4)</f>
        <v>7456</v>
      </c>
      <c r="F4" s="4">
        <v>3777</v>
      </c>
      <c r="G4" s="4">
        <v>2053</v>
      </c>
      <c r="H4" s="2">
        <f>SUM(F4:G4)</f>
        <v>5830</v>
      </c>
      <c r="I4" s="4">
        <v>1112</v>
      </c>
      <c r="J4" s="2">
        <v>434</v>
      </c>
      <c r="K4" s="4">
        <f>SUM(I4:J4)</f>
        <v>1546</v>
      </c>
      <c r="L4" s="2">
        <f>SUM(C4,F4,I4)</f>
        <v>9432</v>
      </c>
      <c r="M4" s="2">
        <f>SUM(D4,G4,J4)</f>
        <v>5400</v>
      </c>
      <c r="N4" s="2">
        <f>SUM(L4:M4)</f>
        <v>14832</v>
      </c>
      <c r="O4" s="3">
        <f t="shared" ref="O4:O9" si="0">L4/M4</f>
        <v>1.7466666666666666</v>
      </c>
      <c r="P4" s="2">
        <f t="shared" ref="P4:P9" si="1">SUM(F4,I4)</f>
        <v>4889</v>
      </c>
      <c r="Q4" s="2">
        <f t="shared" ref="Q4:Q9" si="2">SUM(G4,J4)</f>
        <v>2487</v>
      </c>
      <c r="R4" s="2">
        <f t="shared" ref="R4:R9" si="3">SUM(H4,K4)</f>
        <v>7376</v>
      </c>
    </row>
    <row r="5" spans="1:22" s="6" customFormat="1" ht="30.75">
      <c r="A5" s="24"/>
      <c r="B5" s="13" t="s">
        <v>32</v>
      </c>
      <c r="C5" s="2">
        <v>496</v>
      </c>
      <c r="D5" s="2">
        <v>1323</v>
      </c>
      <c r="E5" s="2">
        <f>SUM(C5:D5)</f>
        <v>1819</v>
      </c>
      <c r="F5" s="4">
        <v>361</v>
      </c>
      <c r="G5" s="4">
        <v>1236</v>
      </c>
      <c r="H5" s="2">
        <f>SUM(F5:G5)</f>
        <v>1597</v>
      </c>
      <c r="I5" s="4">
        <v>42</v>
      </c>
      <c r="J5" s="2">
        <v>77</v>
      </c>
      <c r="K5" s="4">
        <f>SUM(I5:J5)</f>
        <v>119</v>
      </c>
      <c r="L5" s="2">
        <f>SUM(C5,F5,I5)</f>
        <v>899</v>
      </c>
      <c r="M5" s="2">
        <f>SUM(D5,G5,J5)</f>
        <v>2636</v>
      </c>
      <c r="N5" s="2">
        <f>SUM(L5:M5)</f>
        <v>3535</v>
      </c>
      <c r="O5" s="3">
        <f t="shared" si="0"/>
        <v>0.34104704097116845</v>
      </c>
      <c r="P5" s="2">
        <f t="shared" si="1"/>
        <v>403</v>
      </c>
      <c r="Q5" s="2">
        <f t="shared" si="2"/>
        <v>1313</v>
      </c>
      <c r="R5" s="2">
        <f t="shared" si="3"/>
        <v>1716</v>
      </c>
    </row>
    <row r="6" spans="1:22" s="6" customFormat="1" ht="30.75">
      <c r="A6" s="24"/>
      <c r="B6" s="13" t="s">
        <v>20</v>
      </c>
      <c r="C6" s="2">
        <f t="shared" ref="C6:N6" si="4">SUM(C4:C5)</f>
        <v>5039</v>
      </c>
      <c r="D6" s="2">
        <f t="shared" si="4"/>
        <v>4236</v>
      </c>
      <c r="E6" s="2">
        <f t="shared" si="4"/>
        <v>9275</v>
      </c>
      <c r="F6" s="2">
        <f t="shared" si="4"/>
        <v>4138</v>
      </c>
      <c r="G6" s="2">
        <f t="shared" si="4"/>
        <v>3289</v>
      </c>
      <c r="H6" s="2">
        <f t="shared" si="4"/>
        <v>7427</v>
      </c>
      <c r="I6" s="2">
        <f t="shared" si="4"/>
        <v>1154</v>
      </c>
      <c r="J6" s="2">
        <f t="shared" si="4"/>
        <v>511</v>
      </c>
      <c r="K6" s="2">
        <f t="shared" si="4"/>
        <v>1665</v>
      </c>
      <c r="L6" s="2">
        <f t="shared" si="4"/>
        <v>10331</v>
      </c>
      <c r="M6" s="2">
        <f t="shared" si="4"/>
        <v>8036</v>
      </c>
      <c r="N6" s="2">
        <f t="shared" si="4"/>
        <v>18367</v>
      </c>
      <c r="O6" s="3">
        <f t="shared" si="0"/>
        <v>1.2855898456943753</v>
      </c>
      <c r="P6" s="2">
        <f t="shared" si="1"/>
        <v>5292</v>
      </c>
      <c r="Q6" s="2">
        <f t="shared" si="2"/>
        <v>3800</v>
      </c>
      <c r="R6" s="2">
        <f t="shared" si="3"/>
        <v>9092</v>
      </c>
      <c r="S6" s="14" t="s">
        <v>23</v>
      </c>
      <c r="V6" s="11">
        <f>N6-147-29</f>
        <v>18191</v>
      </c>
    </row>
    <row r="7" spans="1:22" s="6" customFormat="1" ht="30.75">
      <c r="A7" s="24"/>
      <c r="B7" s="13" t="s">
        <v>21</v>
      </c>
      <c r="C7" s="2">
        <v>4399</v>
      </c>
      <c r="D7" s="2">
        <v>2832</v>
      </c>
      <c r="E7" s="2">
        <f>SUM(C7:D7)</f>
        <v>7231</v>
      </c>
      <c r="F7" s="2">
        <v>3446</v>
      </c>
      <c r="G7" s="2">
        <v>1956</v>
      </c>
      <c r="H7" s="2">
        <f>SUM(F7:G7)</f>
        <v>5402</v>
      </c>
      <c r="I7" s="2">
        <v>1070</v>
      </c>
      <c r="J7" s="2">
        <v>419</v>
      </c>
      <c r="K7" s="2">
        <f>SUM(I7:J7)</f>
        <v>1489</v>
      </c>
      <c r="L7" s="2">
        <f t="shared" ref="L7:L8" si="5">SUM(C7,F7,I7)</f>
        <v>8915</v>
      </c>
      <c r="M7" s="2">
        <f t="shared" ref="M7:M8" si="6">SUM(D7,G7,J7)</f>
        <v>5207</v>
      </c>
      <c r="N7" s="2">
        <f>SUM(L7:M7)</f>
        <v>14122</v>
      </c>
      <c r="O7" s="3">
        <f t="shared" si="0"/>
        <v>1.712118302285385</v>
      </c>
      <c r="P7" s="2">
        <f t="shared" si="1"/>
        <v>4516</v>
      </c>
      <c r="Q7" s="2">
        <f t="shared" si="2"/>
        <v>2375</v>
      </c>
      <c r="R7" s="2">
        <f t="shared" si="3"/>
        <v>6891</v>
      </c>
    </row>
    <row r="8" spans="1:22" s="6" customFormat="1" ht="27.75">
      <c r="A8" s="24"/>
      <c r="B8" s="13" t="s">
        <v>22</v>
      </c>
      <c r="C8" s="2">
        <v>468</v>
      </c>
      <c r="D8" s="2">
        <v>1292</v>
      </c>
      <c r="E8" s="2">
        <f>SUM(C8:D8)</f>
        <v>1760</v>
      </c>
      <c r="F8" s="2">
        <v>336</v>
      </c>
      <c r="G8" s="2">
        <v>1172</v>
      </c>
      <c r="H8" s="2">
        <f>SUM(F8:G8)</f>
        <v>1508</v>
      </c>
      <c r="I8" s="2">
        <v>41</v>
      </c>
      <c r="J8" s="2">
        <v>77</v>
      </c>
      <c r="K8" s="2">
        <f>SUM(I8:J8)</f>
        <v>118</v>
      </c>
      <c r="L8" s="2">
        <f t="shared" si="5"/>
        <v>845</v>
      </c>
      <c r="M8" s="2">
        <f t="shared" si="6"/>
        <v>2541</v>
      </c>
      <c r="N8" s="2">
        <f>SUM(L8:M8)</f>
        <v>3386</v>
      </c>
      <c r="O8" s="3">
        <f t="shared" si="0"/>
        <v>0.33254624163715074</v>
      </c>
      <c r="P8" s="2">
        <f t="shared" si="1"/>
        <v>377</v>
      </c>
      <c r="Q8" s="2">
        <f t="shared" si="2"/>
        <v>1249</v>
      </c>
      <c r="R8" s="2">
        <f t="shared" si="3"/>
        <v>1626</v>
      </c>
    </row>
    <row r="9" spans="1:22" s="6" customFormat="1" ht="30.75">
      <c r="A9" s="25"/>
      <c r="B9" s="13" t="s">
        <v>24</v>
      </c>
      <c r="C9" s="2">
        <f t="shared" ref="C9:M9" si="7">SUM(C7:C8)</f>
        <v>4867</v>
      </c>
      <c r="D9" s="2">
        <f t="shared" si="7"/>
        <v>4124</v>
      </c>
      <c r="E9" s="2">
        <f t="shared" si="7"/>
        <v>8991</v>
      </c>
      <c r="F9" s="2">
        <f t="shared" si="7"/>
        <v>3782</v>
      </c>
      <c r="G9" s="2">
        <f t="shared" si="7"/>
        <v>3128</v>
      </c>
      <c r="H9" s="2">
        <f t="shared" si="7"/>
        <v>6910</v>
      </c>
      <c r="I9" s="2">
        <f>SUM(I7:I8)</f>
        <v>1111</v>
      </c>
      <c r="J9" s="2">
        <f t="shared" si="7"/>
        <v>496</v>
      </c>
      <c r="K9" s="2">
        <f t="shared" si="7"/>
        <v>1607</v>
      </c>
      <c r="L9" s="2">
        <f t="shared" si="7"/>
        <v>9760</v>
      </c>
      <c r="M9" s="2">
        <f t="shared" si="7"/>
        <v>7748</v>
      </c>
      <c r="N9" s="2">
        <f>SUM(L9:M9)</f>
        <v>17508</v>
      </c>
      <c r="O9" s="3">
        <f t="shared" si="0"/>
        <v>1.2596799173980382</v>
      </c>
      <c r="P9" s="2">
        <f t="shared" si="1"/>
        <v>4893</v>
      </c>
      <c r="Q9" s="2">
        <f t="shared" si="2"/>
        <v>3624</v>
      </c>
      <c r="R9" s="2">
        <f t="shared" si="3"/>
        <v>8517</v>
      </c>
      <c r="S9" s="14" t="s">
        <v>43</v>
      </c>
      <c r="V9" s="11">
        <f>N9-178</f>
        <v>17330</v>
      </c>
    </row>
    <row r="10" spans="1:22" s="6" customFormat="1" ht="30.75">
      <c r="A10" s="23" t="s">
        <v>26</v>
      </c>
      <c r="B10" s="13" t="s">
        <v>19</v>
      </c>
      <c r="C10" s="2">
        <v>4423</v>
      </c>
      <c r="D10" s="2">
        <v>2877</v>
      </c>
      <c r="E10" s="2">
        <f>SUM(C10:D10)</f>
        <v>7300</v>
      </c>
      <c r="F10" s="4">
        <v>3746</v>
      </c>
      <c r="G10" s="4">
        <v>1951</v>
      </c>
      <c r="H10" s="2">
        <f>SUM(F10:G10)</f>
        <v>5697</v>
      </c>
      <c r="I10" s="4">
        <v>1139</v>
      </c>
      <c r="J10" s="2">
        <v>437</v>
      </c>
      <c r="K10" s="4">
        <f>SUM(I10:J10)</f>
        <v>1576</v>
      </c>
      <c r="L10" s="2">
        <f>SUM(C10,F10,I10)</f>
        <v>9308</v>
      </c>
      <c r="M10" s="2">
        <f>SUM(D10,G10,J10)</f>
        <v>5265</v>
      </c>
      <c r="N10" s="2">
        <f>SUM(L10:M10)</f>
        <v>14573</v>
      </c>
      <c r="O10" s="3">
        <f t="shared" ref="O10:O15" si="8">L10/M10</f>
        <v>1.7679012345679013</v>
      </c>
      <c r="P10" s="2">
        <f t="shared" ref="P10:P15" si="9">SUM(F10,I10)</f>
        <v>4885</v>
      </c>
      <c r="Q10" s="2">
        <f t="shared" ref="Q10:Q15" si="10">SUM(G10,J10)</f>
        <v>2388</v>
      </c>
      <c r="R10" s="2">
        <f t="shared" ref="R10:R15" si="11">SUM(H10,K10)</f>
        <v>7273</v>
      </c>
    </row>
    <row r="11" spans="1:22" s="6" customFormat="1" ht="30.75">
      <c r="A11" s="24"/>
      <c r="B11" s="13" t="s">
        <v>32</v>
      </c>
      <c r="C11" s="2">
        <v>535</v>
      </c>
      <c r="D11" s="2">
        <v>1284</v>
      </c>
      <c r="E11" s="2">
        <f>SUM(C11:D11)</f>
        <v>1819</v>
      </c>
      <c r="F11" s="4">
        <v>370</v>
      </c>
      <c r="G11" s="4">
        <v>1254</v>
      </c>
      <c r="H11" s="2">
        <f>SUM(F11:G11)</f>
        <v>1624</v>
      </c>
      <c r="I11" s="4">
        <v>40</v>
      </c>
      <c r="J11" s="2">
        <v>66</v>
      </c>
      <c r="K11" s="4">
        <f>SUM(I11:J11)</f>
        <v>106</v>
      </c>
      <c r="L11" s="2">
        <f>SUM(C11,F11,I11)</f>
        <v>945</v>
      </c>
      <c r="M11" s="2">
        <f>SUM(D11,G11,J11)</f>
        <v>2604</v>
      </c>
      <c r="N11" s="2">
        <f>SUM(L11:M11)</f>
        <v>3549</v>
      </c>
      <c r="O11" s="3">
        <f t="shared" si="8"/>
        <v>0.36290322580645162</v>
      </c>
      <c r="P11" s="2">
        <f t="shared" si="9"/>
        <v>410</v>
      </c>
      <c r="Q11" s="2">
        <f t="shared" si="10"/>
        <v>1320</v>
      </c>
      <c r="R11" s="2">
        <f t="shared" si="11"/>
        <v>1730</v>
      </c>
    </row>
    <row r="12" spans="1:22" s="6" customFormat="1" ht="30.75">
      <c r="A12" s="24"/>
      <c r="B12" s="13" t="s">
        <v>20</v>
      </c>
      <c r="C12" s="2">
        <f t="shared" ref="C12:J12" si="12">SUM(C10:C11)</f>
        <v>4958</v>
      </c>
      <c r="D12" s="2">
        <f t="shared" si="12"/>
        <v>4161</v>
      </c>
      <c r="E12" s="2">
        <f t="shared" ref="E12:N12" si="13">SUM(E10:E11)</f>
        <v>9119</v>
      </c>
      <c r="F12" s="2">
        <f t="shared" si="12"/>
        <v>4116</v>
      </c>
      <c r="G12" s="2">
        <f t="shared" si="12"/>
        <v>3205</v>
      </c>
      <c r="H12" s="2">
        <f t="shared" si="13"/>
        <v>7321</v>
      </c>
      <c r="I12" s="2">
        <f t="shared" si="12"/>
        <v>1179</v>
      </c>
      <c r="J12" s="2">
        <f t="shared" si="12"/>
        <v>503</v>
      </c>
      <c r="K12" s="2">
        <f t="shared" si="13"/>
        <v>1682</v>
      </c>
      <c r="L12" s="2">
        <f t="shared" si="13"/>
        <v>10253</v>
      </c>
      <c r="M12" s="2">
        <f t="shared" si="13"/>
        <v>7869</v>
      </c>
      <c r="N12" s="2">
        <f t="shared" si="13"/>
        <v>18122</v>
      </c>
      <c r="O12" s="3">
        <f t="shared" si="8"/>
        <v>1.3029609861481763</v>
      </c>
      <c r="P12" s="2">
        <f t="shared" si="9"/>
        <v>5295</v>
      </c>
      <c r="Q12" s="2">
        <f t="shared" si="10"/>
        <v>3708</v>
      </c>
      <c r="R12" s="2">
        <f t="shared" si="11"/>
        <v>9003</v>
      </c>
      <c r="S12" s="6" t="s">
        <v>7</v>
      </c>
      <c r="V12" s="11">
        <f>N12-88</f>
        <v>18034</v>
      </c>
    </row>
    <row r="13" spans="1:22" s="6" customFormat="1" ht="30.75">
      <c r="A13" s="24"/>
      <c r="B13" s="13" t="s">
        <v>21</v>
      </c>
      <c r="C13" s="2">
        <v>4300</v>
      </c>
      <c r="D13" s="2">
        <v>2812</v>
      </c>
      <c r="E13" s="2">
        <f>SUM(C13:D13)</f>
        <v>7112</v>
      </c>
      <c r="F13" s="2">
        <v>3419</v>
      </c>
      <c r="G13" s="2">
        <v>1815</v>
      </c>
      <c r="H13" s="2">
        <f>SUM(F13:G13)</f>
        <v>5234</v>
      </c>
      <c r="I13" s="2">
        <v>1093</v>
      </c>
      <c r="J13" s="2">
        <v>421</v>
      </c>
      <c r="K13" s="2">
        <f>SUM(I13:J13)</f>
        <v>1514</v>
      </c>
      <c r="L13" s="2">
        <f t="shared" ref="L13:L14" si="14">SUM(C13,F13,I13)</f>
        <v>8812</v>
      </c>
      <c r="M13" s="2">
        <f t="shared" ref="M13:M14" si="15">SUM(D13,G13,J13)</f>
        <v>5048</v>
      </c>
      <c r="N13" s="2">
        <f>SUM(L13:M13)</f>
        <v>13860</v>
      </c>
      <c r="O13" s="3">
        <f t="shared" si="8"/>
        <v>1.7456418383518224</v>
      </c>
      <c r="P13" s="2">
        <f t="shared" si="9"/>
        <v>4512</v>
      </c>
      <c r="Q13" s="2">
        <f t="shared" si="10"/>
        <v>2236</v>
      </c>
      <c r="R13" s="2">
        <f t="shared" si="11"/>
        <v>6748</v>
      </c>
    </row>
    <row r="14" spans="1:22" s="6" customFormat="1" ht="27.75">
      <c r="A14" s="24"/>
      <c r="B14" s="13" t="s">
        <v>33</v>
      </c>
      <c r="C14" s="2">
        <v>510</v>
      </c>
      <c r="D14" s="2">
        <v>1259</v>
      </c>
      <c r="E14" s="2">
        <f>SUM(C14:D14)</f>
        <v>1769</v>
      </c>
      <c r="F14" s="2">
        <v>355</v>
      </c>
      <c r="G14" s="2">
        <v>1190</v>
      </c>
      <c r="H14" s="2">
        <f>SUM(F14:G14)</f>
        <v>1545</v>
      </c>
      <c r="I14" s="2">
        <v>39</v>
      </c>
      <c r="J14" s="2">
        <v>61</v>
      </c>
      <c r="K14" s="2">
        <f>SUM(I14:J14)</f>
        <v>100</v>
      </c>
      <c r="L14" s="2">
        <f t="shared" si="14"/>
        <v>904</v>
      </c>
      <c r="M14" s="2">
        <f t="shared" si="15"/>
        <v>2510</v>
      </c>
      <c r="N14" s="2">
        <f>SUM(L14:M14)</f>
        <v>3414</v>
      </c>
      <c r="O14" s="3">
        <f t="shared" si="8"/>
        <v>0.3601593625498008</v>
      </c>
      <c r="P14" s="2">
        <f t="shared" si="9"/>
        <v>394</v>
      </c>
      <c r="Q14" s="2">
        <f t="shared" si="10"/>
        <v>1251</v>
      </c>
      <c r="R14" s="2">
        <f t="shared" si="11"/>
        <v>1645</v>
      </c>
    </row>
    <row r="15" spans="1:22" s="6" customFormat="1" ht="30.75">
      <c r="A15" s="25"/>
      <c r="B15" s="13" t="s">
        <v>24</v>
      </c>
      <c r="C15" s="2">
        <f t="shared" ref="C15:M15" si="16">SUM(C13:C14)</f>
        <v>4810</v>
      </c>
      <c r="D15" s="2">
        <f t="shared" si="16"/>
        <v>4071</v>
      </c>
      <c r="E15" s="2">
        <f t="shared" si="16"/>
        <v>8881</v>
      </c>
      <c r="F15" s="2">
        <f t="shared" si="16"/>
        <v>3774</v>
      </c>
      <c r="G15" s="2">
        <f t="shared" si="16"/>
        <v>3005</v>
      </c>
      <c r="H15" s="2">
        <f t="shared" si="16"/>
        <v>6779</v>
      </c>
      <c r="I15" s="2">
        <f t="shared" si="16"/>
        <v>1132</v>
      </c>
      <c r="J15" s="2">
        <f t="shared" si="16"/>
        <v>482</v>
      </c>
      <c r="K15" s="2">
        <f t="shared" si="16"/>
        <v>1614</v>
      </c>
      <c r="L15" s="2">
        <f t="shared" si="16"/>
        <v>9716</v>
      </c>
      <c r="M15" s="2">
        <f t="shared" si="16"/>
        <v>7558</v>
      </c>
      <c r="N15" s="2">
        <f>SUM(L15:M15)</f>
        <v>17274</v>
      </c>
      <c r="O15" s="3">
        <f t="shared" si="8"/>
        <v>1.2855252712357768</v>
      </c>
      <c r="P15" s="2">
        <f t="shared" si="9"/>
        <v>4906</v>
      </c>
      <c r="Q15" s="2">
        <f t="shared" si="10"/>
        <v>3487</v>
      </c>
      <c r="R15" s="2">
        <f t="shared" si="11"/>
        <v>8393</v>
      </c>
      <c r="S15" s="6" t="s">
        <v>13</v>
      </c>
      <c r="V15" s="11">
        <f>N15-101</f>
        <v>17173</v>
      </c>
    </row>
    <row r="16" spans="1:22" s="6" customFormat="1" ht="30.75">
      <c r="A16" s="23" t="s">
        <v>27</v>
      </c>
      <c r="B16" s="13" t="s">
        <v>19</v>
      </c>
      <c r="C16" s="2">
        <v>4320</v>
      </c>
      <c r="D16" s="2">
        <v>2764</v>
      </c>
      <c r="E16" s="2">
        <f>SUM(C16:D16)</f>
        <v>7084</v>
      </c>
      <c r="F16" s="4">
        <v>3482</v>
      </c>
      <c r="G16" s="2">
        <v>1809</v>
      </c>
      <c r="H16" s="2">
        <f>SUM(F16:G16)</f>
        <v>5291</v>
      </c>
      <c r="I16" s="4">
        <v>1147</v>
      </c>
      <c r="J16" s="2">
        <v>408</v>
      </c>
      <c r="K16" s="4">
        <f>SUM(I16:J16)</f>
        <v>1555</v>
      </c>
      <c r="L16" s="2">
        <f>SUM(C16,F16,I16)</f>
        <v>8949</v>
      </c>
      <c r="M16" s="2">
        <f>SUM(D16,G16,J16)</f>
        <v>4981</v>
      </c>
      <c r="N16" s="2">
        <f>SUM(L16:M16)</f>
        <v>13930</v>
      </c>
      <c r="O16" s="3">
        <f t="shared" ref="O16:O21" si="17">L16/M16</f>
        <v>1.7966271832965268</v>
      </c>
      <c r="P16" s="2">
        <f t="shared" ref="P16:R22" si="18">SUM(F16,I16)</f>
        <v>4629</v>
      </c>
      <c r="Q16" s="2">
        <f t="shared" si="18"/>
        <v>2217</v>
      </c>
      <c r="R16" s="2">
        <f t="shared" si="18"/>
        <v>6846</v>
      </c>
    </row>
    <row r="17" spans="1:22" s="6" customFormat="1" ht="30.75">
      <c r="A17" s="24"/>
      <c r="B17" s="13" t="s">
        <v>32</v>
      </c>
      <c r="C17" s="2">
        <v>564</v>
      </c>
      <c r="D17" s="2">
        <v>1241</v>
      </c>
      <c r="E17" s="2">
        <f>SUM(C17:D17)</f>
        <v>1805</v>
      </c>
      <c r="F17" s="4">
        <v>397</v>
      </c>
      <c r="G17" s="2">
        <v>1248</v>
      </c>
      <c r="H17" s="2">
        <f>SUM(F17:G17)</f>
        <v>1645</v>
      </c>
      <c r="I17" s="4">
        <v>45</v>
      </c>
      <c r="J17" s="2">
        <v>63</v>
      </c>
      <c r="K17" s="4">
        <f>SUM(I17:J17)</f>
        <v>108</v>
      </c>
      <c r="L17" s="2">
        <f>SUM(C17,F17,I17)</f>
        <v>1006</v>
      </c>
      <c r="M17" s="2">
        <f>SUM(D17,G17,J17)</f>
        <v>2552</v>
      </c>
      <c r="N17" s="2">
        <f>SUM(L17:M17)</f>
        <v>3558</v>
      </c>
      <c r="O17" s="3">
        <f t="shared" si="17"/>
        <v>0.39420062695924762</v>
      </c>
      <c r="P17" s="2">
        <f t="shared" si="18"/>
        <v>442</v>
      </c>
      <c r="Q17" s="2">
        <f t="shared" si="18"/>
        <v>1311</v>
      </c>
      <c r="R17" s="2">
        <f t="shared" si="18"/>
        <v>1753</v>
      </c>
    </row>
    <row r="18" spans="1:22" s="6" customFormat="1" ht="30.75">
      <c r="A18" s="24"/>
      <c r="B18" s="13" t="s">
        <v>20</v>
      </c>
      <c r="C18" s="2">
        <f t="shared" ref="C18:N18" si="19">SUM(C16:C17)</f>
        <v>4884</v>
      </c>
      <c r="D18" s="2">
        <f t="shared" si="19"/>
        <v>4005</v>
      </c>
      <c r="E18" s="2">
        <f t="shared" si="19"/>
        <v>8889</v>
      </c>
      <c r="F18" s="4">
        <f t="shared" si="19"/>
        <v>3879</v>
      </c>
      <c r="G18" s="2">
        <f t="shared" si="19"/>
        <v>3057</v>
      </c>
      <c r="H18" s="2">
        <f t="shared" si="19"/>
        <v>6936</v>
      </c>
      <c r="I18" s="4">
        <f t="shared" si="19"/>
        <v>1192</v>
      </c>
      <c r="J18" s="2">
        <f t="shared" si="19"/>
        <v>471</v>
      </c>
      <c r="K18" s="2">
        <f t="shared" si="19"/>
        <v>1663</v>
      </c>
      <c r="L18" s="2">
        <f t="shared" si="19"/>
        <v>9955</v>
      </c>
      <c r="M18" s="2">
        <f t="shared" si="19"/>
        <v>7533</v>
      </c>
      <c r="N18" s="2">
        <f t="shared" si="19"/>
        <v>17488</v>
      </c>
      <c r="O18" s="3">
        <f t="shared" si="17"/>
        <v>1.3215186512677553</v>
      </c>
      <c r="P18" s="2">
        <f t="shared" si="18"/>
        <v>5071</v>
      </c>
      <c r="Q18" s="2">
        <f t="shared" si="18"/>
        <v>3528</v>
      </c>
      <c r="R18" s="2">
        <f t="shared" si="18"/>
        <v>8599</v>
      </c>
    </row>
    <row r="19" spans="1:22" s="6" customFormat="1" ht="30.75">
      <c r="A19" s="24"/>
      <c r="B19" s="13" t="s">
        <v>21</v>
      </c>
      <c r="C19" s="2">
        <v>4180</v>
      </c>
      <c r="D19" s="2">
        <v>2694</v>
      </c>
      <c r="E19" s="2">
        <f>SUM(C19:D19)</f>
        <v>6874</v>
      </c>
      <c r="F19" s="2">
        <v>3294</v>
      </c>
      <c r="G19" s="2">
        <v>1718</v>
      </c>
      <c r="H19" s="2">
        <f>SUM(F19:G19)</f>
        <v>5012</v>
      </c>
      <c r="I19" s="4">
        <v>1105</v>
      </c>
      <c r="J19" s="2">
        <v>427</v>
      </c>
      <c r="K19" s="2">
        <f>SUM(I19:J19)</f>
        <v>1532</v>
      </c>
      <c r="L19" s="2">
        <f t="shared" ref="L19:M23" si="20">SUM(C19,F19,I19)</f>
        <v>8579</v>
      </c>
      <c r="M19" s="2">
        <f t="shared" si="20"/>
        <v>4839</v>
      </c>
      <c r="N19" s="2">
        <f>SUM(L19:M19)</f>
        <v>13418</v>
      </c>
      <c r="O19" s="3">
        <f t="shared" si="17"/>
        <v>1.7728869601157264</v>
      </c>
      <c r="P19" s="2">
        <f t="shared" si="18"/>
        <v>4399</v>
      </c>
      <c r="Q19" s="2">
        <f t="shared" si="18"/>
        <v>2145</v>
      </c>
      <c r="R19" s="2">
        <f t="shared" si="18"/>
        <v>6544</v>
      </c>
    </row>
    <row r="20" spans="1:22" s="6" customFormat="1" ht="27.75">
      <c r="A20" s="24"/>
      <c r="B20" s="13" t="s">
        <v>33</v>
      </c>
      <c r="C20" s="2">
        <v>528</v>
      </c>
      <c r="D20" s="2">
        <v>1199</v>
      </c>
      <c r="E20" s="2">
        <f>SUM(C20:D20)</f>
        <v>1727</v>
      </c>
      <c r="F20" s="2">
        <v>367</v>
      </c>
      <c r="G20" s="2">
        <v>1164</v>
      </c>
      <c r="H20" s="2">
        <f>SUM(F20:G20)</f>
        <v>1531</v>
      </c>
      <c r="I20" s="4">
        <v>39</v>
      </c>
      <c r="J20" s="2">
        <v>64</v>
      </c>
      <c r="K20" s="2">
        <f>SUM(I20:J20)</f>
        <v>103</v>
      </c>
      <c r="L20" s="2">
        <f t="shared" si="20"/>
        <v>934</v>
      </c>
      <c r="M20" s="2">
        <f t="shared" si="20"/>
        <v>2427</v>
      </c>
      <c r="N20" s="2">
        <f>SUM(L20:M20)</f>
        <v>3361</v>
      </c>
      <c r="O20" s="3">
        <f t="shared" si="17"/>
        <v>0.38483724763081995</v>
      </c>
      <c r="P20" s="2">
        <f t="shared" si="18"/>
        <v>406</v>
      </c>
      <c r="Q20" s="2">
        <f t="shared" si="18"/>
        <v>1228</v>
      </c>
      <c r="R20" s="2">
        <f t="shared" si="18"/>
        <v>1634</v>
      </c>
    </row>
    <row r="21" spans="1:22" s="6" customFormat="1" ht="30.75">
      <c r="A21" s="25"/>
      <c r="B21" s="13" t="s">
        <v>24</v>
      </c>
      <c r="C21" s="2">
        <v>4708</v>
      </c>
      <c r="D21" s="2">
        <v>3893</v>
      </c>
      <c r="E21" s="2">
        <f t="shared" ref="E21:K21" si="21">SUM(E19:E20)</f>
        <v>8601</v>
      </c>
      <c r="F21" s="2">
        <v>3661</v>
      </c>
      <c r="G21" s="2">
        <v>2882</v>
      </c>
      <c r="H21" s="2">
        <f t="shared" si="21"/>
        <v>6543</v>
      </c>
      <c r="I21" s="4">
        <v>1144</v>
      </c>
      <c r="J21" s="2">
        <v>491</v>
      </c>
      <c r="K21" s="2">
        <f t="shared" si="21"/>
        <v>1635</v>
      </c>
      <c r="L21" s="2">
        <f t="shared" si="20"/>
        <v>9513</v>
      </c>
      <c r="M21" s="2">
        <f t="shared" si="20"/>
        <v>7266</v>
      </c>
      <c r="N21" s="2">
        <f>SUM(L21:M21)</f>
        <v>16779</v>
      </c>
      <c r="O21" s="3">
        <f t="shared" si="17"/>
        <v>1.3092485549132948</v>
      </c>
      <c r="P21" s="2">
        <f t="shared" si="18"/>
        <v>4805</v>
      </c>
      <c r="Q21" s="2">
        <f t="shared" si="18"/>
        <v>3373</v>
      </c>
      <c r="R21" s="2">
        <f t="shared" si="18"/>
        <v>8178</v>
      </c>
      <c r="S21" s="6" t="s">
        <v>8</v>
      </c>
      <c r="V21" s="11">
        <f>N21-11</f>
        <v>16768</v>
      </c>
    </row>
    <row r="22" spans="1:22" s="6" customFormat="1" ht="30.75">
      <c r="A22" s="23" t="s">
        <v>28</v>
      </c>
      <c r="B22" s="13" t="s">
        <v>19</v>
      </c>
      <c r="C22" s="2">
        <v>4134</v>
      </c>
      <c r="D22" s="2">
        <v>2704</v>
      </c>
      <c r="E22" s="2">
        <f>SUM(C22:D22)</f>
        <v>6838</v>
      </c>
      <c r="F22" s="4">
        <v>3370</v>
      </c>
      <c r="G22" s="2">
        <v>1682</v>
      </c>
      <c r="H22" s="2">
        <f>SUM(F22:G22)</f>
        <v>5052</v>
      </c>
      <c r="I22" s="4">
        <v>1134</v>
      </c>
      <c r="J22" s="2">
        <v>385</v>
      </c>
      <c r="K22" s="4">
        <f>SUM(I22:J22)</f>
        <v>1519</v>
      </c>
      <c r="L22" s="2">
        <f t="shared" si="20"/>
        <v>8638</v>
      </c>
      <c r="M22" s="2">
        <f t="shared" si="20"/>
        <v>4771</v>
      </c>
      <c r="N22" s="2">
        <f>SUM(L22:M22)</f>
        <v>13409</v>
      </c>
      <c r="O22" s="3">
        <f t="shared" ref="O22:O27" si="22">L22/M22</f>
        <v>1.8105219031649549</v>
      </c>
      <c r="P22" s="2">
        <f t="shared" si="18"/>
        <v>4504</v>
      </c>
      <c r="Q22" s="2">
        <f t="shared" si="18"/>
        <v>2067</v>
      </c>
      <c r="R22" s="2">
        <f t="shared" si="18"/>
        <v>6571</v>
      </c>
    </row>
    <row r="23" spans="1:22" s="6" customFormat="1" ht="30.75">
      <c r="A23" s="24"/>
      <c r="B23" s="13" t="s">
        <v>32</v>
      </c>
      <c r="C23" s="2">
        <v>562</v>
      </c>
      <c r="D23" s="2">
        <v>1228</v>
      </c>
      <c r="E23" s="2">
        <f>SUM(C23:D23)</f>
        <v>1790</v>
      </c>
      <c r="F23" s="4">
        <v>372</v>
      </c>
      <c r="G23" s="2">
        <v>1250</v>
      </c>
      <c r="H23" s="2">
        <f>SUM(F23:G23)</f>
        <v>1622</v>
      </c>
      <c r="I23" s="4">
        <v>36</v>
      </c>
      <c r="J23" s="2">
        <v>60</v>
      </c>
      <c r="K23" s="4">
        <f>SUM(I23:J23)</f>
        <v>96</v>
      </c>
      <c r="L23" s="2">
        <f t="shared" si="20"/>
        <v>970</v>
      </c>
      <c r="M23" s="2">
        <f t="shared" si="20"/>
        <v>2538</v>
      </c>
      <c r="N23" s="2">
        <f>SUM(L23:M23)</f>
        <v>3508</v>
      </c>
      <c r="O23" s="3">
        <f t="shared" si="22"/>
        <v>0.38219070133963751</v>
      </c>
      <c r="P23" s="2">
        <f t="shared" ref="P23:P86" si="23">SUM(F23,I23)</f>
        <v>408</v>
      </c>
      <c r="Q23" s="2">
        <f t="shared" ref="Q23:Q86" si="24">SUM(G23,J23)</f>
        <v>1310</v>
      </c>
      <c r="R23" s="2">
        <f t="shared" ref="R23:R86" si="25">SUM(H23,K23)</f>
        <v>1718</v>
      </c>
    </row>
    <row r="24" spans="1:22" s="6" customFormat="1" ht="30.75">
      <c r="A24" s="24"/>
      <c r="B24" s="13" t="s">
        <v>20</v>
      </c>
      <c r="C24" s="2">
        <f t="shared" ref="C24:N24" si="26">SUM(C22:C23)</f>
        <v>4696</v>
      </c>
      <c r="D24" s="2">
        <f t="shared" si="26"/>
        <v>3932</v>
      </c>
      <c r="E24" s="2">
        <f t="shared" si="26"/>
        <v>8628</v>
      </c>
      <c r="F24" s="4">
        <f t="shared" si="26"/>
        <v>3742</v>
      </c>
      <c r="G24" s="2">
        <f t="shared" si="26"/>
        <v>2932</v>
      </c>
      <c r="H24" s="2">
        <f t="shared" si="26"/>
        <v>6674</v>
      </c>
      <c r="I24" s="4">
        <f t="shared" si="26"/>
        <v>1170</v>
      </c>
      <c r="J24" s="2">
        <f t="shared" si="26"/>
        <v>445</v>
      </c>
      <c r="K24" s="2">
        <f t="shared" si="26"/>
        <v>1615</v>
      </c>
      <c r="L24" s="2">
        <f t="shared" si="26"/>
        <v>9608</v>
      </c>
      <c r="M24" s="2">
        <f t="shared" si="26"/>
        <v>7309</v>
      </c>
      <c r="N24" s="2">
        <f t="shared" si="26"/>
        <v>16917</v>
      </c>
      <c r="O24" s="3">
        <f t="shared" si="22"/>
        <v>1.314543713230264</v>
      </c>
      <c r="P24" s="2">
        <f t="shared" si="23"/>
        <v>4912</v>
      </c>
      <c r="Q24" s="2">
        <f t="shared" si="24"/>
        <v>3377</v>
      </c>
      <c r="R24" s="2">
        <f t="shared" si="25"/>
        <v>8289</v>
      </c>
    </row>
    <row r="25" spans="1:22" s="6" customFormat="1" ht="30.75">
      <c r="A25" s="24"/>
      <c r="B25" s="13" t="s">
        <v>21</v>
      </c>
      <c r="C25" s="2">
        <v>4033</v>
      </c>
      <c r="D25" s="2">
        <v>2629</v>
      </c>
      <c r="E25" s="2">
        <f>SUM(C25:D25)</f>
        <v>6662</v>
      </c>
      <c r="F25" s="4">
        <v>3067</v>
      </c>
      <c r="G25" s="2">
        <v>1606</v>
      </c>
      <c r="H25" s="2">
        <f>SUM(F25:G25)</f>
        <v>4673</v>
      </c>
      <c r="I25" s="4">
        <v>1133</v>
      </c>
      <c r="J25" s="2">
        <v>404</v>
      </c>
      <c r="K25" s="2">
        <f>SUM(I25:J25)</f>
        <v>1537</v>
      </c>
      <c r="L25" s="2">
        <f t="shared" ref="L25:M29" si="27">SUM(C25,F25,I25)</f>
        <v>8233</v>
      </c>
      <c r="M25" s="2">
        <f t="shared" si="27"/>
        <v>4639</v>
      </c>
      <c r="N25" s="2">
        <f>SUM(L25:M25)</f>
        <v>12872</v>
      </c>
      <c r="O25" s="3">
        <f t="shared" si="22"/>
        <v>1.7747359344686355</v>
      </c>
      <c r="P25" s="2">
        <f t="shared" si="23"/>
        <v>4200</v>
      </c>
      <c r="Q25" s="2">
        <f t="shared" si="24"/>
        <v>2010</v>
      </c>
      <c r="R25" s="2">
        <f t="shared" si="25"/>
        <v>6210</v>
      </c>
    </row>
    <row r="26" spans="1:22" s="6" customFormat="1" ht="27.75">
      <c r="A26" s="24"/>
      <c r="B26" s="13" t="s">
        <v>33</v>
      </c>
      <c r="C26" s="2">
        <v>543</v>
      </c>
      <c r="D26" s="2">
        <v>1207</v>
      </c>
      <c r="E26" s="2">
        <f>SUM(C26:D26)</f>
        <v>1750</v>
      </c>
      <c r="F26" s="4">
        <v>356</v>
      </c>
      <c r="G26" s="2">
        <v>1156</v>
      </c>
      <c r="H26" s="2">
        <f>SUM(F26:G26)</f>
        <v>1512</v>
      </c>
      <c r="I26" s="4">
        <v>37</v>
      </c>
      <c r="J26" s="2">
        <v>60</v>
      </c>
      <c r="K26" s="2">
        <f>SUM(I26:J26)</f>
        <v>97</v>
      </c>
      <c r="L26" s="2">
        <f t="shared" si="27"/>
        <v>936</v>
      </c>
      <c r="M26" s="2">
        <f t="shared" si="27"/>
        <v>2423</v>
      </c>
      <c r="N26" s="2">
        <f>SUM(L26:M26)</f>
        <v>3359</v>
      </c>
      <c r="O26" s="3">
        <f t="shared" si="22"/>
        <v>0.38629797771357821</v>
      </c>
      <c r="P26" s="2">
        <f t="shared" si="23"/>
        <v>393</v>
      </c>
      <c r="Q26" s="2">
        <f t="shared" si="24"/>
        <v>1216</v>
      </c>
      <c r="R26" s="2">
        <f t="shared" si="25"/>
        <v>1609</v>
      </c>
    </row>
    <row r="27" spans="1:22" s="6" customFormat="1" ht="30.75">
      <c r="A27" s="25"/>
      <c r="B27" s="13" t="s">
        <v>24</v>
      </c>
      <c r="C27" s="2">
        <f t="shared" ref="C27:K27" si="28">SUM(C25:C26)</f>
        <v>4576</v>
      </c>
      <c r="D27" s="2">
        <f t="shared" si="28"/>
        <v>3836</v>
      </c>
      <c r="E27" s="2">
        <f t="shared" si="28"/>
        <v>8412</v>
      </c>
      <c r="F27" s="4">
        <f t="shared" si="28"/>
        <v>3423</v>
      </c>
      <c r="G27" s="2">
        <f t="shared" si="28"/>
        <v>2762</v>
      </c>
      <c r="H27" s="2">
        <f t="shared" si="28"/>
        <v>6185</v>
      </c>
      <c r="I27" s="4">
        <f t="shared" si="28"/>
        <v>1170</v>
      </c>
      <c r="J27" s="2">
        <f t="shared" si="28"/>
        <v>464</v>
      </c>
      <c r="K27" s="2">
        <f t="shared" si="28"/>
        <v>1634</v>
      </c>
      <c r="L27" s="2">
        <f t="shared" si="27"/>
        <v>9169</v>
      </c>
      <c r="M27" s="2">
        <f t="shared" si="27"/>
        <v>7062</v>
      </c>
      <c r="N27" s="2">
        <f>SUM(L27:M27)</f>
        <v>16231</v>
      </c>
      <c r="O27" s="3">
        <f t="shared" si="22"/>
        <v>1.2983574058340412</v>
      </c>
      <c r="P27" s="2">
        <f t="shared" si="23"/>
        <v>4593</v>
      </c>
      <c r="Q27" s="2">
        <f t="shared" si="24"/>
        <v>3226</v>
      </c>
      <c r="R27" s="2">
        <f t="shared" si="25"/>
        <v>7819</v>
      </c>
    </row>
    <row r="28" spans="1:22" s="6" customFormat="1" ht="30.75">
      <c r="A28" s="23" t="s">
        <v>29</v>
      </c>
      <c r="B28" s="13" t="s">
        <v>19</v>
      </c>
      <c r="C28" s="2">
        <v>4061</v>
      </c>
      <c r="D28" s="2">
        <v>2540</v>
      </c>
      <c r="E28" s="2">
        <f>SUM(C28:D28)</f>
        <v>6601</v>
      </c>
      <c r="F28" s="4">
        <v>3314</v>
      </c>
      <c r="G28" s="2">
        <v>1600</v>
      </c>
      <c r="H28" s="2">
        <f>SUM(F28:G28)</f>
        <v>4914</v>
      </c>
      <c r="I28" s="4">
        <v>1179</v>
      </c>
      <c r="J28" s="2">
        <v>384</v>
      </c>
      <c r="K28" s="4">
        <f>SUM(I28:J28)</f>
        <v>1563</v>
      </c>
      <c r="L28" s="2">
        <f t="shared" si="27"/>
        <v>8554</v>
      </c>
      <c r="M28" s="2">
        <f t="shared" si="27"/>
        <v>4524</v>
      </c>
      <c r="N28" s="2">
        <f>SUM(L28:M28)</f>
        <v>13078</v>
      </c>
      <c r="O28" s="3">
        <f t="shared" ref="O28:O33" si="29">L28/M28</f>
        <v>1.8908045977011494</v>
      </c>
      <c r="P28" s="2">
        <f t="shared" si="23"/>
        <v>4493</v>
      </c>
      <c r="Q28" s="2">
        <f t="shared" si="24"/>
        <v>1984</v>
      </c>
      <c r="R28" s="2">
        <f t="shared" si="25"/>
        <v>6477</v>
      </c>
    </row>
    <row r="29" spans="1:22" s="6" customFormat="1" ht="30.75">
      <c r="A29" s="24"/>
      <c r="B29" s="13" t="s">
        <v>32</v>
      </c>
      <c r="C29" s="9">
        <v>622</v>
      </c>
      <c r="D29" s="9">
        <v>1316</v>
      </c>
      <c r="E29" s="2">
        <f>SUM(C29:D29)</f>
        <v>1938</v>
      </c>
      <c r="F29" s="4">
        <v>386</v>
      </c>
      <c r="G29" s="2">
        <v>1183</v>
      </c>
      <c r="H29" s="2">
        <f>SUM(F29:G29)</f>
        <v>1569</v>
      </c>
      <c r="I29" s="4">
        <v>32</v>
      </c>
      <c r="J29" s="2">
        <v>61</v>
      </c>
      <c r="K29" s="4">
        <f>SUM(I29:J29)</f>
        <v>93</v>
      </c>
      <c r="L29" s="2">
        <f t="shared" si="27"/>
        <v>1040</v>
      </c>
      <c r="M29" s="2">
        <f t="shared" si="27"/>
        <v>2560</v>
      </c>
      <c r="N29" s="2">
        <f>SUM(L29:M29)</f>
        <v>3600</v>
      </c>
      <c r="O29" s="3">
        <f t="shared" si="29"/>
        <v>0.40625</v>
      </c>
      <c r="P29" s="2">
        <f t="shared" si="23"/>
        <v>418</v>
      </c>
      <c r="Q29" s="2">
        <f t="shared" si="24"/>
        <v>1244</v>
      </c>
      <c r="R29" s="2">
        <f t="shared" si="25"/>
        <v>1662</v>
      </c>
    </row>
    <row r="30" spans="1:22" s="6" customFormat="1" ht="30.75">
      <c r="A30" s="24"/>
      <c r="B30" s="13" t="s">
        <v>20</v>
      </c>
      <c r="C30" s="2">
        <f>SUM(C28:C29)</f>
        <v>4683</v>
      </c>
      <c r="D30" s="2">
        <f t="shared" ref="D30:N30" si="30">SUM(D28:D29)</f>
        <v>3856</v>
      </c>
      <c r="E30" s="2">
        <f t="shared" si="30"/>
        <v>8539</v>
      </c>
      <c r="F30" s="4">
        <f t="shared" si="30"/>
        <v>3700</v>
      </c>
      <c r="G30" s="2">
        <f t="shared" si="30"/>
        <v>2783</v>
      </c>
      <c r="H30" s="2">
        <f t="shared" si="30"/>
        <v>6483</v>
      </c>
      <c r="I30" s="4">
        <f>SUM(I28:I29)</f>
        <v>1211</v>
      </c>
      <c r="J30" s="2">
        <f t="shared" si="30"/>
        <v>445</v>
      </c>
      <c r="K30" s="4">
        <f t="shared" si="30"/>
        <v>1656</v>
      </c>
      <c r="L30" s="2">
        <f t="shared" si="30"/>
        <v>9594</v>
      </c>
      <c r="M30" s="2">
        <f t="shared" si="30"/>
        <v>7084</v>
      </c>
      <c r="N30" s="2">
        <f t="shared" si="30"/>
        <v>16678</v>
      </c>
      <c r="O30" s="3">
        <f t="shared" si="29"/>
        <v>1.3543195934500283</v>
      </c>
      <c r="P30" s="2">
        <f t="shared" si="23"/>
        <v>4911</v>
      </c>
      <c r="Q30" s="2">
        <f t="shared" si="24"/>
        <v>3228</v>
      </c>
      <c r="R30" s="2">
        <f t="shared" si="25"/>
        <v>8139</v>
      </c>
    </row>
    <row r="31" spans="1:22" s="6" customFormat="1" ht="30.75">
      <c r="A31" s="24"/>
      <c r="B31" s="13" t="s">
        <v>21</v>
      </c>
      <c r="C31" s="2">
        <v>3926</v>
      </c>
      <c r="D31" s="2">
        <v>2475</v>
      </c>
      <c r="E31" s="2">
        <f>SUM(C31:D31)</f>
        <v>6401</v>
      </c>
      <c r="F31" s="4">
        <v>3016</v>
      </c>
      <c r="G31" s="2">
        <v>1493</v>
      </c>
      <c r="H31" s="2">
        <f>SUM(F31:G31)</f>
        <v>4509</v>
      </c>
      <c r="I31" s="4">
        <v>1127</v>
      </c>
      <c r="J31" s="2">
        <v>383</v>
      </c>
      <c r="K31" s="2">
        <f>SUM(I31:J31)</f>
        <v>1510</v>
      </c>
      <c r="L31" s="2">
        <f t="shared" ref="L31:M35" si="31">SUM(C31,F31,I31)</f>
        <v>8069</v>
      </c>
      <c r="M31" s="2">
        <f t="shared" si="31"/>
        <v>4351</v>
      </c>
      <c r="N31" s="2">
        <f>SUM(L31:M31)</f>
        <v>12420</v>
      </c>
      <c r="O31" s="3">
        <f t="shared" si="29"/>
        <v>1.8545162031716846</v>
      </c>
      <c r="P31" s="2">
        <f t="shared" si="23"/>
        <v>4143</v>
      </c>
      <c r="Q31" s="2">
        <f t="shared" si="24"/>
        <v>1876</v>
      </c>
      <c r="R31" s="2">
        <f t="shared" si="25"/>
        <v>6019</v>
      </c>
    </row>
    <row r="32" spans="1:22" s="6" customFormat="1" ht="27.75">
      <c r="A32" s="24"/>
      <c r="B32" s="13" t="s">
        <v>33</v>
      </c>
      <c r="C32" s="2">
        <v>604</v>
      </c>
      <c r="D32" s="2">
        <v>1304</v>
      </c>
      <c r="E32" s="2">
        <f>SUM(C32:D32)</f>
        <v>1908</v>
      </c>
      <c r="F32" s="4">
        <v>358</v>
      </c>
      <c r="G32" s="2">
        <v>1115</v>
      </c>
      <c r="H32" s="2">
        <f>SUM(F32:G32)</f>
        <v>1473</v>
      </c>
      <c r="I32" s="4">
        <v>33</v>
      </c>
      <c r="J32" s="2">
        <v>53</v>
      </c>
      <c r="K32" s="2">
        <f>SUM(I32:J32)</f>
        <v>86</v>
      </c>
      <c r="L32" s="2">
        <f t="shared" si="31"/>
        <v>995</v>
      </c>
      <c r="M32" s="2">
        <f t="shared" si="31"/>
        <v>2472</v>
      </c>
      <c r="N32" s="2">
        <f>SUM(L32:M32)</f>
        <v>3467</v>
      </c>
      <c r="O32" s="3">
        <f t="shared" si="29"/>
        <v>0.40250809061488674</v>
      </c>
      <c r="P32" s="2">
        <f t="shared" si="23"/>
        <v>391</v>
      </c>
      <c r="Q32" s="2">
        <f t="shared" si="24"/>
        <v>1168</v>
      </c>
      <c r="R32" s="2">
        <f t="shared" si="25"/>
        <v>1559</v>
      </c>
    </row>
    <row r="33" spans="1:18" s="6" customFormat="1" ht="30.75">
      <c r="A33" s="25"/>
      <c r="B33" s="13" t="s">
        <v>24</v>
      </c>
      <c r="C33" s="2">
        <v>4530</v>
      </c>
      <c r="D33" s="2">
        <v>3779</v>
      </c>
      <c r="E33" s="2">
        <f>SUM(C33:D33)</f>
        <v>8309</v>
      </c>
      <c r="F33" s="4">
        <v>3374</v>
      </c>
      <c r="G33" s="2">
        <v>2608</v>
      </c>
      <c r="H33" s="2">
        <f>SUM(F33:G33)</f>
        <v>5982</v>
      </c>
      <c r="I33" s="4">
        <v>1160</v>
      </c>
      <c r="J33" s="2">
        <v>436</v>
      </c>
      <c r="K33" s="2">
        <f>SUM(I33:J33)</f>
        <v>1596</v>
      </c>
      <c r="L33" s="2">
        <f t="shared" si="31"/>
        <v>9064</v>
      </c>
      <c r="M33" s="2">
        <f t="shared" si="31"/>
        <v>6823</v>
      </c>
      <c r="N33" s="2">
        <f>SUM(L33:M33)</f>
        <v>15887</v>
      </c>
      <c r="O33" s="3">
        <f t="shared" si="29"/>
        <v>1.3284478968195808</v>
      </c>
      <c r="P33" s="2">
        <f t="shared" si="23"/>
        <v>4534</v>
      </c>
      <c r="Q33" s="2">
        <f t="shared" si="24"/>
        <v>3044</v>
      </c>
      <c r="R33" s="2">
        <f t="shared" si="25"/>
        <v>7578</v>
      </c>
    </row>
    <row r="34" spans="1:18" s="6" customFormat="1" ht="30.75">
      <c r="A34" s="23" t="s">
        <v>30</v>
      </c>
      <c r="B34" s="13" t="s">
        <v>19</v>
      </c>
      <c r="C34" s="2">
        <v>4069</v>
      </c>
      <c r="D34" s="2">
        <v>2506</v>
      </c>
      <c r="E34" s="2">
        <f>SUM(C34:D34)</f>
        <v>6575</v>
      </c>
      <c r="F34" s="4">
        <v>3234</v>
      </c>
      <c r="G34" s="2">
        <v>1513</v>
      </c>
      <c r="H34" s="2">
        <f>SUM(F34:G34)</f>
        <v>4747</v>
      </c>
      <c r="I34" s="4">
        <v>1188</v>
      </c>
      <c r="J34" s="2">
        <v>386</v>
      </c>
      <c r="K34" s="2">
        <f>SUM(I34:J34)</f>
        <v>1574</v>
      </c>
      <c r="L34" s="2">
        <f t="shared" si="31"/>
        <v>8491</v>
      </c>
      <c r="M34" s="2">
        <f t="shared" si="31"/>
        <v>4405</v>
      </c>
      <c r="N34" s="2">
        <f>SUM(L34:M34)</f>
        <v>12896</v>
      </c>
      <c r="O34" s="3">
        <f t="shared" ref="O34:O39" si="32">L34/M34</f>
        <v>1.9275822928490352</v>
      </c>
      <c r="P34" s="2">
        <f t="shared" si="23"/>
        <v>4422</v>
      </c>
      <c r="Q34" s="2">
        <f t="shared" si="24"/>
        <v>1899</v>
      </c>
      <c r="R34" s="2">
        <f t="shared" si="25"/>
        <v>6321</v>
      </c>
    </row>
    <row r="35" spans="1:18" s="6" customFormat="1" ht="30.75">
      <c r="A35" s="24"/>
      <c r="B35" s="13" t="s">
        <v>35</v>
      </c>
      <c r="C35" s="2">
        <v>668</v>
      </c>
      <c r="D35" s="2">
        <v>1511</v>
      </c>
      <c r="E35" s="2">
        <f>SUM(C35:D35)</f>
        <v>2179</v>
      </c>
      <c r="F35" s="4">
        <v>366</v>
      </c>
      <c r="G35" s="2">
        <v>1126</v>
      </c>
      <c r="H35" s="2">
        <f>SUM(F35:G35)</f>
        <v>1492</v>
      </c>
      <c r="I35" s="4">
        <v>33</v>
      </c>
      <c r="J35" s="2">
        <v>57</v>
      </c>
      <c r="K35" s="2">
        <f>SUM(I35:J35)</f>
        <v>90</v>
      </c>
      <c r="L35" s="2">
        <f t="shared" si="31"/>
        <v>1067</v>
      </c>
      <c r="M35" s="2">
        <f t="shared" si="31"/>
        <v>2694</v>
      </c>
      <c r="N35" s="2">
        <f>SUM(L35:M35)</f>
        <v>3761</v>
      </c>
      <c r="O35" s="3">
        <f t="shared" si="32"/>
        <v>0.39606533036377134</v>
      </c>
      <c r="P35" s="2">
        <f t="shared" si="23"/>
        <v>399</v>
      </c>
      <c r="Q35" s="2">
        <f t="shared" si="24"/>
        <v>1183</v>
      </c>
      <c r="R35" s="2">
        <f t="shared" si="25"/>
        <v>1582</v>
      </c>
    </row>
    <row r="36" spans="1:18" s="6" customFormat="1" ht="30.75">
      <c r="A36" s="24"/>
      <c r="B36" s="13" t="s">
        <v>34</v>
      </c>
      <c r="C36" s="2">
        <f>SUM(C34:C35)</f>
        <v>4737</v>
      </c>
      <c r="D36" s="2">
        <f t="shared" ref="D36:N36" si="33">SUM(D34:D35)</f>
        <v>4017</v>
      </c>
      <c r="E36" s="2">
        <f t="shared" si="33"/>
        <v>8754</v>
      </c>
      <c r="F36" s="4">
        <f t="shared" si="33"/>
        <v>3600</v>
      </c>
      <c r="G36" s="2">
        <f t="shared" si="33"/>
        <v>2639</v>
      </c>
      <c r="H36" s="2">
        <f t="shared" si="33"/>
        <v>6239</v>
      </c>
      <c r="I36" s="4">
        <f t="shared" si="33"/>
        <v>1221</v>
      </c>
      <c r="J36" s="2">
        <f t="shared" si="33"/>
        <v>443</v>
      </c>
      <c r="K36" s="2">
        <f t="shared" si="33"/>
        <v>1664</v>
      </c>
      <c r="L36" s="2">
        <f t="shared" si="33"/>
        <v>9558</v>
      </c>
      <c r="M36" s="2">
        <f t="shared" si="33"/>
        <v>7099</v>
      </c>
      <c r="N36" s="2">
        <f t="shared" si="33"/>
        <v>16657</v>
      </c>
      <c r="O36" s="3">
        <f t="shared" si="32"/>
        <v>1.3463868150443725</v>
      </c>
      <c r="P36" s="2">
        <f t="shared" si="23"/>
        <v>4821</v>
      </c>
      <c r="Q36" s="2">
        <f t="shared" si="24"/>
        <v>3082</v>
      </c>
      <c r="R36" s="2">
        <f t="shared" si="25"/>
        <v>7903</v>
      </c>
    </row>
    <row r="37" spans="1:18" s="6" customFormat="1" ht="30.75">
      <c r="A37" s="24"/>
      <c r="B37" s="13" t="s">
        <v>21</v>
      </c>
      <c r="C37" s="2">
        <v>3926</v>
      </c>
      <c r="D37" s="2">
        <v>2423</v>
      </c>
      <c r="E37" s="2">
        <f>SUM(C37:D37)</f>
        <v>6349</v>
      </c>
      <c r="F37" s="4">
        <v>2987</v>
      </c>
      <c r="G37" s="2">
        <v>1436</v>
      </c>
      <c r="H37" s="2">
        <f>SUM(F37:G37)</f>
        <v>4423</v>
      </c>
      <c r="I37" s="4">
        <v>1142</v>
      </c>
      <c r="J37" s="2">
        <v>367</v>
      </c>
      <c r="K37" s="2">
        <f>SUM(I37:J37)</f>
        <v>1509</v>
      </c>
      <c r="L37" s="2">
        <f t="shared" ref="L37:M39" si="34">SUM(C37,F37,I37)</f>
        <v>8055</v>
      </c>
      <c r="M37" s="2">
        <f t="shared" si="34"/>
        <v>4226</v>
      </c>
      <c r="N37" s="2">
        <f>SUM(L37:M37)</f>
        <v>12281</v>
      </c>
      <c r="O37" s="3">
        <f t="shared" si="32"/>
        <v>1.9060577378135353</v>
      </c>
      <c r="P37" s="2">
        <f t="shared" si="23"/>
        <v>4129</v>
      </c>
      <c r="Q37" s="2">
        <f t="shared" si="24"/>
        <v>1803</v>
      </c>
      <c r="R37" s="2">
        <f t="shared" si="25"/>
        <v>5932</v>
      </c>
    </row>
    <row r="38" spans="1:18" s="6" customFormat="1" ht="27.75">
      <c r="A38" s="24"/>
      <c r="B38" s="13" t="s">
        <v>33</v>
      </c>
      <c r="C38" s="2">
        <v>645</v>
      </c>
      <c r="D38" s="2">
        <v>1488</v>
      </c>
      <c r="E38" s="2">
        <f>SUM(C38:D38)</f>
        <v>2133</v>
      </c>
      <c r="F38" s="4">
        <v>342</v>
      </c>
      <c r="G38" s="2">
        <v>1065</v>
      </c>
      <c r="H38" s="2">
        <f>SUM(F38:G38)</f>
        <v>1407</v>
      </c>
      <c r="I38" s="4">
        <v>36</v>
      </c>
      <c r="J38" s="2">
        <v>57</v>
      </c>
      <c r="K38" s="2">
        <f>SUM(I38:J38)</f>
        <v>93</v>
      </c>
      <c r="L38" s="2">
        <f t="shared" si="34"/>
        <v>1023</v>
      </c>
      <c r="M38" s="2">
        <f t="shared" si="34"/>
        <v>2610</v>
      </c>
      <c r="N38" s="2">
        <f>SUM(L38:M38)</f>
        <v>3633</v>
      </c>
      <c r="O38" s="3">
        <f t="shared" si="32"/>
        <v>0.39195402298850573</v>
      </c>
      <c r="P38" s="2">
        <f t="shared" si="23"/>
        <v>378</v>
      </c>
      <c r="Q38" s="2">
        <f t="shared" si="24"/>
        <v>1122</v>
      </c>
      <c r="R38" s="2">
        <f t="shared" si="25"/>
        <v>1500</v>
      </c>
    </row>
    <row r="39" spans="1:18" s="6" customFormat="1" ht="30.75">
      <c r="A39" s="25"/>
      <c r="B39" s="13" t="s">
        <v>24</v>
      </c>
      <c r="C39" s="2">
        <v>4571</v>
      </c>
      <c r="D39" s="2">
        <v>3911</v>
      </c>
      <c r="E39" s="2">
        <f>SUM(C39:D39)</f>
        <v>8482</v>
      </c>
      <c r="F39" s="4">
        <v>3329</v>
      </c>
      <c r="G39" s="2">
        <v>2501</v>
      </c>
      <c r="H39" s="2">
        <f>SUM(F39:G39)</f>
        <v>5830</v>
      </c>
      <c r="I39" s="4">
        <v>1178</v>
      </c>
      <c r="J39" s="2">
        <v>424</v>
      </c>
      <c r="K39" s="2">
        <f>SUM(I39:J39)</f>
        <v>1602</v>
      </c>
      <c r="L39" s="2">
        <f t="shared" si="34"/>
        <v>9078</v>
      </c>
      <c r="M39" s="2">
        <f t="shared" si="34"/>
        <v>6836</v>
      </c>
      <c r="N39" s="2">
        <f>SUM(L39:M39)</f>
        <v>15914</v>
      </c>
      <c r="O39" s="3">
        <f t="shared" si="32"/>
        <v>1.3279695728496197</v>
      </c>
      <c r="P39" s="2">
        <f t="shared" si="23"/>
        <v>4507</v>
      </c>
      <c r="Q39" s="2">
        <f t="shared" si="24"/>
        <v>2925</v>
      </c>
      <c r="R39" s="2">
        <f t="shared" si="25"/>
        <v>7432</v>
      </c>
    </row>
    <row r="40" spans="1:18" s="6" customFormat="1" ht="30.75">
      <c r="A40" s="18">
        <v>106</v>
      </c>
      <c r="B40" s="13" t="s">
        <v>19</v>
      </c>
      <c r="C40" s="2">
        <v>4005</v>
      </c>
      <c r="D40" s="2">
        <v>2410</v>
      </c>
      <c r="E40" s="2">
        <f t="shared" ref="E40:E48" si="35">SUM(C40:D40)</f>
        <v>6415</v>
      </c>
      <c r="F40" s="4">
        <v>3159</v>
      </c>
      <c r="G40" s="2">
        <v>1479</v>
      </c>
      <c r="H40" s="2">
        <f t="shared" ref="H40:H48" si="36">SUM(F40:G40)</f>
        <v>4638</v>
      </c>
      <c r="I40" s="4">
        <v>1217</v>
      </c>
      <c r="J40" s="2">
        <v>377</v>
      </c>
      <c r="K40" s="2">
        <f t="shared" ref="K40:K48" si="37">SUM(I40:J40)</f>
        <v>1594</v>
      </c>
      <c r="L40" s="2">
        <f t="shared" ref="L40:M45" si="38">SUM(C40,F40,I40)</f>
        <v>8381</v>
      </c>
      <c r="M40" s="2">
        <f t="shared" si="38"/>
        <v>4266</v>
      </c>
      <c r="N40" s="2">
        <f t="shared" ref="N40:N48" si="39">SUM(L40:M40)</f>
        <v>12647</v>
      </c>
      <c r="O40" s="3">
        <f t="shared" ref="O40:O48" si="40">L40/M40</f>
        <v>1.9646038443506797</v>
      </c>
      <c r="P40" s="2">
        <f t="shared" si="23"/>
        <v>4376</v>
      </c>
      <c r="Q40" s="2">
        <f t="shared" si="24"/>
        <v>1856</v>
      </c>
      <c r="R40" s="2">
        <f t="shared" si="25"/>
        <v>6232</v>
      </c>
    </row>
    <row r="41" spans="1:18" s="6" customFormat="1" ht="30.75">
      <c r="A41" s="27"/>
      <c r="B41" s="13" t="s">
        <v>32</v>
      </c>
      <c r="C41" s="2">
        <v>753</v>
      </c>
      <c r="D41" s="2">
        <v>1724</v>
      </c>
      <c r="E41" s="2">
        <f>SUM(C41:D41)</f>
        <v>2477</v>
      </c>
      <c r="F41" s="4">
        <v>364</v>
      </c>
      <c r="G41" s="2">
        <v>1083</v>
      </c>
      <c r="H41" s="2">
        <f>SUM(F41:G41)</f>
        <v>1447</v>
      </c>
      <c r="I41" s="4">
        <v>36</v>
      </c>
      <c r="J41" s="2">
        <v>57</v>
      </c>
      <c r="K41" s="2">
        <f>SUM(I41:J41)</f>
        <v>93</v>
      </c>
      <c r="L41" s="2">
        <f>SUM(C41,F41,I41)</f>
        <v>1153</v>
      </c>
      <c r="M41" s="2">
        <f>SUM(D41,G41,J41)</f>
        <v>2864</v>
      </c>
      <c r="N41" s="2">
        <f>SUM(L41:M41)</f>
        <v>4017</v>
      </c>
      <c r="O41" s="3">
        <f>L41/M41</f>
        <v>0.40258379888268159</v>
      </c>
      <c r="P41" s="2">
        <f t="shared" si="23"/>
        <v>400</v>
      </c>
      <c r="Q41" s="2">
        <f t="shared" si="24"/>
        <v>1140</v>
      </c>
      <c r="R41" s="2">
        <f t="shared" si="25"/>
        <v>1540</v>
      </c>
    </row>
    <row r="42" spans="1:18" s="6" customFormat="1" ht="30.75">
      <c r="A42" s="27"/>
      <c r="B42" s="13" t="s">
        <v>20</v>
      </c>
      <c r="C42" s="2">
        <v>4758</v>
      </c>
      <c r="D42" s="2">
        <v>4134</v>
      </c>
      <c r="E42" s="2">
        <f t="shared" si="35"/>
        <v>8892</v>
      </c>
      <c r="F42" s="4">
        <f>SUM(F40:F41)</f>
        <v>3523</v>
      </c>
      <c r="G42" s="2">
        <f>SUM(G40:G41)</f>
        <v>2562</v>
      </c>
      <c r="H42" s="2">
        <f t="shared" si="36"/>
        <v>6085</v>
      </c>
      <c r="I42" s="4">
        <v>1253</v>
      </c>
      <c r="J42" s="2">
        <v>434</v>
      </c>
      <c r="K42" s="2">
        <f t="shared" si="37"/>
        <v>1687</v>
      </c>
      <c r="L42" s="2">
        <f t="shared" si="38"/>
        <v>9534</v>
      </c>
      <c r="M42" s="2">
        <f t="shared" si="38"/>
        <v>7130</v>
      </c>
      <c r="N42" s="2">
        <f t="shared" si="39"/>
        <v>16664</v>
      </c>
      <c r="O42" s="3">
        <f t="shared" si="40"/>
        <v>1.3371669004207574</v>
      </c>
      <c r="P42" s="2">
        <f t="shared" si="23"/>
        <v>4776</v>
      </c>
      <c r="Q42" s="2">
        <f t="shared" si="24"/>
        <v>2996</v>
      </c>
      <c r="R42" s="2">
        <f t="shared" si="25"/>
        <v>7772</v>
      </c>
    </row>
    <row r="43" spans="1:18" s="6" customFormat="1" ht="30.75">
      <c r="A43" s="27"/>
      <c r="B43" s="13" t="s">
        <v>21</v>
      </c>
      <c r="C43" s="2">
        <v>3903</v>
      </c>
      <c r="D43" s="2">
        <v>2353</v>
      </c>
      <c r="E43" s="2">
        <f t="shared" si="35"/>
        <v>6256</v>
      </c>
      <c r="F43" s="4">
        <v>2927</v>
      </c>
      <c r="G43" s="2">
        <v>1393</v>
      </c>
      <c r="H43" s="2">
        <f t="shared" si="36"/>
        <v>4320</v>
      </c>
      <c r="I43" s="4">
        <v>1148</v>
      </c>
      <c r="J43" s="2">
        <v>372</v>
      </c>
      <c r="K43" s="2">
        <f t="shared" si="37"/>
        <v>1520</v>
      </c>
      <c r="L43" s="2">
        <f t="shared" si="38"/>
        <v>7978</v>
      </c>
      <c r="M43" s="2">
        <f t="shared" si="38"/>
        <v>4118</v>
      </c>
      <c r="N43" s="2">
        <f t="shared" si="39"/>
        <v>12096</v>
      </c>
      <c r="O43" s="3">
        <f t="shared" si="40"/>
        <v>1.9373482272948033</v>
      </c>
      <c r="P43" s="2">
        <f t="shared" si="23"/>
        <v>4075</v>
      </c>
      <c r="Q43" s="2">
        <f t="shared" si="24"/>
        <v>1765</v>
      </c>
      <c r="R43" s="2">
        <f t="shared" si="25"/>
        <v>5840</v>
      </c>
    </row>
    <row r="44" spans="1:18" s="6" customFormat="1" ht="27.75">
      <c r="A44" s="27"/>
      <c r="B44" s="13" t="s">
        <v>33</v>
      </c>
      <c r="C44" s="2">
        <v>699</v>
      </c>
      <c r="D44" s="2">
        <v>1700</v>
      </c>
      <c r="E44" s="2">
        <f>SUM(C44:D44)</f>
        <v>2399</v>
      </c>
      <c r="F44" s="4">
        <v>326</v>
      </c>
      <c r="G44" s="2">
        <v>988</v>
      </c>
      <c r="H44" s="2">
        <f>SUM(F44:G44)</f>
        <v>1314</v>
      </c>
      <c r="I44" s="4">
        <v>34</v>
      </c>
      <c r="J44" s="2">
        <v>56</v>
      </c>
      <c r="K44" s="2">
        <f>SUM(I44:J44)</f>
        <v>90</v>
      </c>
      <c r="L44" s="2">
        <f>SUM(C44,F44,I44)</f>
        <v>1059</v>
      </c>
      <c r="M44" s="2">
        <f>SUM(D44,G44,J44)</f>
        <v>2744</v>
      </c>
      <c r="N44" s="2">
        <f>SUM(L44:M44)</f>
        <v>3803</v>
      </c>
      <c r="O44" s="3">
        <f>L44/M44</f>
        <v>0.38593294460641397</v>
      </c>
      <c r="P44" s="2">
        <f t="shared" si="23"/>
        <v>360</v>
      </c>
      <c r="Q44" s="2">
        <f t="shared" si="24"/>
        <v>1044</v>
      </c>
      <c r="R44" s="2">
        <f t="shared" si="25"/>
        <v>1404</v>
      </c>
    </row>
    <row r="45" spans="1:18" s="6" customFormat="1" ht="30.75">
      <c r="A45" s="19"/>
      <c r="B45" s="13" t="s">
        <v>24</v>
      </c>
      <c r="C45" s="2">
        <f>SUM(C43:C44)</f>
        <v>4602</v>
      </c>
      <c r="D45" s="2">
        <f>SUM(D43:D44)</f>
        <v>4053</v>
      </c>
      <c r="E45" s="2">
        <f t="shared" si="35"/>
        <v>8655</v>
      </c>
      <c r="F45" s="2">
        <f>SUM(F43:F44)</f>
        <v>3253</v>
      </c>
      <c r="G45" s="2">
        <f>SUM(G43:G44)</f>
        <v>2381</v>
      </c>
      <c r="H45" s="2">
        <f t="shared" si="36"/>
        <v>5634</v>
      </c>
      <c r="I45" s="4">
        <f>SUM(I43:I44)</f>
        <v>1182</v>
      </c>
      <c r="J45" s="2">
        <f>SUM(J43:J44)</f>
        <v>428</v>
      </c>
      <c r="K45" s="2">
        <f t="shared" si="37"/>
        <v>1610</v>
      </c>
      <c r="L45" s="2">
        <f t="shared" si="38"/>
        <v>9037</v>
      </c>
      <c r="M45" s="2">
        <f t="shared" si="38"/>
        <v>6862</v>
      </c>
      <c r="N45" s="2">
        <f t="shared" si="39"/>
        <v>15899</v>
      </c>
      <c r="O45" s="3">
        <f t="shared" si="40"/>
        <v>1.3169629845526085</v>
      </c>
      <c r="P45" s="2">
        <f t="shared" si="23"/>
        <v>4435</v>
      </c>
      <c r="Q45" s="2">
        <f t="shared" si="24"/>
        <v>2809</v>
      </c>
      <c r="R45" s="2">
        <f t="shared" si="25"/>
        <v>7244</v>
      </c>
    </row>
    <row r="46" spans="1:18" s="6" customFormat="1">
      <c r="A46" s="18">
        <v>105</v>
      </c>
      <c r="B46" s="7" t="s">
        <v>4</v>
      </c>
      <c r="C46" s="2">
        <v>4060</v>
      </c>
      <c r="D46" s="2">
        <v>2309</v>
      </c>
      <c r="E46" s="2">
        <f t="shared" si="35"/>
        <v>6369</v>
      </c>
      <c r="F46" s="2">
        <v>3024</v>
      </c>
      <c r="G46" s="2">
        <v>1428</v>
      </c>
      <c r="H46" s="2">
        <f t="shared" si="36"/>
        <v>4452</v>
      </c>
      <c r="I46" s="2">
        <v>1264</v>
      </c>
      <c r="J46" s="2">
        <v>381</v>
      </c>
      <c r="K46" s="2">
        <f t="shared" si="37"/>
        <v>1645</v>
      </c>
      <c r="L46" s="2">
        <f t="shared" ref="L46:M48" si="41">SUM(C46,F46,I46)</f>
        <v>8348</v>
      </c>
      <c r="M46" s="2">
        <f t="shared" si="41"/>
        <v>4118</v>
      </c>
      <c r="N46" s="2">
        <f t="shared" si="39"/>
        <v>12466</v>
      </c>
      <c r="O46" s="3">
        <f t="shared" si="40"/>
        <v>2.0271976687712483</v>
      </c>
      <c r="P46" s="2">
        <f t="shared" si="23"/>
        <v>4288</v>
      </c>
      <c r="Q46" s="2">
        <f t="shared" si="24"/>
        <v>1809</v>
      </c>
      <c r="R46" s="2">
        <f t="shared" si="25"/>
        <v>6097</v>
      </c>
    </row>
    <row r="47" spans="1:18" s="6" customFormat="1">
      <c r="A47" s="27"/>
      <c r="B47" s="7" t="s">
        <v>6</v>
      </c>
      <c r="C47" s="2">
        <v>3938</v>
      </c>
      <c r="D47" s="2">
        <v>2261</v>
      </c>
      <c r="E47" s="2">
        <f t="shared" si="35"/>
        <v>6199</v>
      </c>
      <c r="F47" s="2">
        <v>2813</v>
      </c>
      <c r="G47" s="2">
        <v>1357</v>
      </c>
      <c r="H47" s="2">
        <f t="shared" si="36"/>
        <v>4170</v>
      </c>
      <c r="I47" s="2">
        <v>1221</v>
      </c>
      <c r="J47" s="2">
        <v>362</v>
      </c>
      <c r="K47" s="2">
        <f t="shared" si="37"/>
        <v>1583</v>
      </c>
      <c r="L47" s="2">
        <f t="shared" si="41"/>
        <v>7972</v>
      </c>
      <c r="M47" s="2">
        <f t="shared" si="41"/>
        <v>3980</v>
      </c>
      <c r="N47" s="2">
        <f t="shared" si="39"/>
        <v>11952</v>
      </c>
      <c r="O47" s="3">
        <f t="shared" si="40"/>
        <v>2.0030150753768843</v>
      </c>
      <c r="P47" s="2">
        <f t="shared" si="23"/>
        <v>4034</v>
      </c>
      <c r="Q47" s="2">
        <f t="shared" si="24"/>
        <v>1719</v>
      </c>
      <c r="R47" s="2">
        <f t="shared" si="25"/>
        <v>5753</v>
      </c>
    </row>
    <row r="48" spans="1:18" s="6" customFormat="1">
      <c r="A48" s="19"/>
      <c r="B48" s="7" t="s">
        <v>5</v>
      </c>
      <c r="C48" s="2">
        <v>4708</v>
      </c>
      <c r="D48" s="2">
        <v>4090</v>
      </c>
      <c r="E48" s="2">
        <f t="shared" si="35"/>
        <v>8798</v>
      </c>
      <c r="F48" s="2">
        <v>3144</v>
      </c>
      <c r="G48" s="2">
        <v>2329</v>
      </c>
      <c r="H48" s="2">
        <f t="shared" si="36"/>
        <v>5473</v>
      </c>
      <c r="I48" s="2">
        <v>1259</v>
      </c>
      <c r="J48" s="2">
        <v>415</v>
      </c>
      <c r="K48" s="2">
        <f t="shared" si="37"/>
        <v>1674</v>
      </c>
      <c r="L48" s="2">
        <f t="shared" si="41"/>
        <v>9111</v>
      </c>
      <c r="M48" s="2">
        <f t="shared" si="41"/>
        <v>6834</v>
      </c>
      <c r="N48" s="2">
        <f t="shared" si="39"/>
        <v>15945</v>
      </c>
      <c r="O48" s="3">
        <f t="shared" si="40"/>
        <v>1.3331870061457418</v>
      </c>
      <c r="P48" s="2">
        <f t="shared" si="23"/>
        <v>4403</v>
      </c>
      <c r="Q48" s="2">
        <f t="shared" si="24"/>
        <v>2744</v>
      </c>
      <c r="R48" s="2">
        <f t="shared" si="25"/>
        <v>7147</v>
      </c>
    </row>
    <row r="49" spans="1:18" s="6" customFormat="1">
      <c r="A49" s="18">
        <v>104</v>
      </c>
      <c r="B49" s="7" t="s">
        <v>4</v>
      </c>
      <c r="C49" s="2">
        <v>4102</v>
      </c>
      <c r="D49" s="2">
        <v>2213</v>
      </c>
      <c r="E49" s="2">
        <f t="shared" ref="E49:E54" si="42">SUM(C49:D49)</f>
        <v>6315</v>
      </c>
      <c r="F49" s="2">
        <v>2919</v>
      </c>
      <c r="G49" s="2">
        <v>1420</v>
      </c>
      <c r="H49" s="2">
        <f t="shared" ref="H49:H54" si="43">SUM(F49:G49)</f>
        <v>4339</v>
      </c>
      <c r="I49" s="2">
        <v>1333</v>
      </c>
      <c r="J49" s="2">
        <v>348</v>
      </c>
      <c r="K49" s="2">
        <f t="shared" ref="K49:K54" si="44">SUM(I49:J49)</f>
        <v>1681</v>
      </c>
      <c r="L49" s="2">
        <f t="shared" ref="L49:M52" si="45">SUM(C49,F49,I49)</f>
        <v>8354</v>
      </c>
      <c r="M49" s="2">
        <f t="shared" si="45"/>
        <v>3981</v>
      </c>
      <c r="N49" s="2">
        <f t="shared" ref="N49:N54" si="46">SUM(L49:M49)</f>
        <v>12335</v>
      </c>
      <c r="O49" s="3">
        <f t="shared" ref="O49:O54" si="47">L49/M49</f>
        <v>2.0984677216779706</v>
      </c>
      <c r="P49" s="2">
        <f t="shared" si="23"/>
        <v>4252</v>
      </c>
      <c r="Q49" s="2">
        <f t="shared" si="24"/>
        <v>1768</v>
      </c>
      <c r="R49" s="2">
        <f t="shared" si="25"/>
        <v>6020</v>
      </c>
    </row>
    <row r="50" spans="1:18" s="6" customFormat="1">
      <c r="A50" s="19"/>
      <c r="B50" s="7" t="s">
        <v>2</v>
      </c>
      <c r="C50" s="2">
        <v>4001</v>
      </c>
      <c r="D50" s="2">
        <v>2175</v>
      </c>
      <c r="E50" s="2">
        <f t="shared" si="42"/>
        <v>6176</v>
      </c>
      <c r="F50" s="2">
        <v>2707</v>
      </c>
      <c r="G50" s="2">
        <v>1331</v>
      </c>
      <c r="H50" s="2">
        <f t="shared" si="43"/>
        <v>4038</v>
      </c>
      <c r="I50" s="2">
        <v>1266</v>
      </c>
      <c r="J50" s="2">
        <v>348</v>
      </c>
      <c r="K50" s="2">
        <f t="shared" si="44"/>
        <v>1614</v>
      </c>
      <c r="L50" s="2">
        <f t="shared" si="45"/>
        <v>7974</v>
      </c>
      <c r="M50" s="2">
        <f t="shared" si="45"/>
        <v>3854</v>
      </c>
      <c r="N50" s="2">
        <f t="shared" si="46"/>
        <v>11828</v>
      </c>
      <c r="O50" s="3">
        <f t="shared" si="47"/>
        <v>2.0690192008303061</v>
      </c>
      <c r="P50" s="2">
        <f t="shared" si="23"/>
        <v>3973</v>
      </c>
      <c r="Q50" s="2">
        <f t="shared" si="24"/>
        <v>1679</v>
      </c>
      <c r="R50" s="2">
        <f t="shared" si="25"/>
        <v>5652</v>
      </c>
    </row>
    <row r="51" spans="1:18" s="6" customFormat="1">
      <c r="A51" s="18">
        <v>103</v>
      </c>
      <c r="B51" s="7" t="s">
        <v>4</v>
      </c>
      <c r="C51" s="2">
        <v>4085</v>
      </c>
      <c r="D51" s="2">
        <v>2195</v>
      </c>
      <c r="E51" s="2">
        <f t="shared" si="42"/>
        <v>6280</v>
      </c>
      <c r="F51" s="2">
        <v>2829</v>
      </c>
      <c r="G51" s="2">
        <v>1396</v>
      </c>
      <c r="H51" s="2">
        <f t="shared" si="43"/>
        <v>4225</v>
      </c>
      <c r="I51" s="2">
        <v>1403</v>
      </c>
      <c r="J51" s="2">
        <v>383</v>
      </c>
      <c r="K51" s="2">
        <f t="shared" si="44"/>
        <v>1786</v>
      </c>
      <c r="L51" s="2">
        <f t="shared" si="45"/>
        <v>8317</v>
      </c>
      <c r="M51" s="2">
        <f t="shared" si="45"/>
        <v>3974</v>
      </c>
      <c r="N51" s="2">
        <f t="shared" si="46"/>
        <v>12291</v>
      </c>
      <c r="O51" s="3">
        <f t="shared" si="47"/>
        <v>2.0928535480624055</v>
      </c>
      <c r="P51" s="2">
        <f t="shared" si="23"/>
        <v>4232</v>
      </c>
      <c r="Q51" s="2">
        <f t="shared" si="24"/>
        <v>1779</v>
      </c>
      <c r="R51" s="2">
        <f t="shared" si="25"/>
        <v>6011</v>
      </c>
    </row>
    <row r="52" spans="1:18" s="6" customFormat="1">
      <c r="A52" s="19"/>
      <c r="B52" s="7" t="s">
        <v>2</v>
      </c>
      <c r="C52" s="2">
        <v>4002</v>
      </c>
      <c r="D52" s="2">
        <v>2144</v>
      </c>
      <c r="E52" s="2">
        <f t="shared" si="42"/>
        <v>6146</v>
      </c>
      <c r="F52" s="2">
        <v>2647</v>
      </c>
      <c r="G52" s="2">
        <v>1340</v>
      </c>
      <c r="H52" s="2">
        <f t="shared" si="43"/>
        <v>3987</v>
      </c>
      <c r="I52" s="2">
        <v>1340</v>
      </c>
      <c r="J52" s="2">
        <v>370</v>
      </c>
      <c r="K52" s="2">
        <f t="shared" si="44"/>
        <v>1710</v>
      </c>
      <c r="L52" s="2">
        <f t="shared" si="45"/>
        <v>7989</v>
      </c>
      <c r="M52" s="2">
        <f t="shared" si="45"/>
        <v>3854</v>
      </c>
      <c r="N52" s="2">
        <f t="shared" si="46"/>
        <v>11843</v>
      </c>
      <c r="O52" s="3">
        <f t="shared" si="47"/>
        <v>2.072911261027504</v>
      </c>
      <c r="P52" s="2">
        <f t="shared" si="23"/>
        <v>3987</v>
      </c>
      <c r="Q52" s="2">
        <f t="shared" si="24"/>
        <v>1710</v>
      </c>
      <c r="R52" s="2">
        <f t="shared" si="25"/>
        <v>5697</v>
      </c>
    </row>
    <row r="53" spans="1:18" s="6" customFormat="1">
      <c r="A53" s="18">
        <v>102</v>
      </c>
      <c r="B53" s="7" t="s">
        <v>4</v>
      </c>
      <c r="C53" s="2">
        <v>4178</v>
      </c>
      <c r="D53" s="2">
        <v>2194</v>
      </c>
      <c r="E53" s="2">
        <f t="shared" si="42"/>
        <v>6372</v>
      </c>
      <c r="F53" s="2">
        <v>2779</v>
      </c>
      <c r="G53" s="2">
        <v>1389</v>
      </c>
      <c r="H53" s="2">
        <f t="shared" si="43"/>
        <v>4168</v>
      </c>
      <c r="I53" s="2">
        <v>1504</v>
      </c>
      <c r="J53" s="2">
        <v>405</v>
      </c>
      <c r="K53" s="2">
        <f t="shared" si="44"/>
        <v>1909</v>
      </c>
      <c r="L53" s="2">
        <f t="shared" ref="L53:M56" si="48">SUM(C53,F53,I53)</f>
        <v>8461</v>
      </c>
      <c r="M53" s="2">
        <f t="shared" si="48"/>
        <v>3988</v>
      </c>
      <c r="N53" s="2">
        <f t="shared" si="46"/>
        <v>12449</v>
      </c>
      <c r="O53" s="3">
        <f t="shared" si="47"/>
        <v>2.1216148445336009</v>
      </c>
      <c r="P53" s="2">
        <f t="shared" si="23"/>
        <v>4283</v>
      </c>
      <c r="Q53" s="2">
        <f t="shared" si="24"/>
        <v>1794</v>
      </c>
      <c r="R53" s="2">
        <f t="shared" si="25"/>
        <v>6077</v>
      </c>
    </row>
    <row r="54" spans="1:18" s="6" customFormat="1">
      <c r="A54" s="19"/>
      <c r="B54" s="7" t="s">
        <v>2</v>
      </c>
      <c r="C54" s="2">
        <v>4083</v>
      </c>
      <c r="D54" s="2">
        <v>2150</v>
      </c>
      <c r="E54" s="2">
        <f t="shared" si="42"/>
        <v>6233</v>
      </c>
      <c r="F54" s="2">
        <v>2588</v>
      </c>
      <c r="G54" s="2">
        <v>1328</v>
      </c>
      <c r="H54" s="2">
        <f t="shared" si="43"/>
        <v>3916</v>
      </c>
      <c r="I54" s="2">
        <v>1410</v>
      </c>
      <c r="J54" s="2">
        <v>383</v>
      </c>
      <c r="K54" s="2">
        <f t="shared" si="44"/>
        <v>1793</v>
      </c>
      <c r="L54" s="2">
        <f t="shared" si="48"/>
        <v>8081</v>
      </c>
      <c r="M54" s="2">
        <f t="shared" si="48"/>
        <v>3861</v>
      </c>
      <c r="N54" s="2">
        <f t="shared" si="46"/>
        <v>11942</v>
      </c>
      <c r="O54" s="3">
        <f t="shared" si="47"/>
        <v>2.092981092981093</v>
      </c>
      <c r="P54" s="2">
        <f t="shared" si="23"/>
        <v>3998</v>
      </c>
      <c r="Q54" s="2">
        <f t="shared" si="24"/>
        <v>1711</v>
      </c>
      <c r="R54" s="2">
        <f t="shared" si="25"/>
        <v>5709</v>
      </c>
    </row>
    <row r="55" spans="1:18" s="6" customFormat="1">
      <c r="A55" s="18">
        <v>101</v>
      </c>
      <c r="B55" s="7" t="s">
        <v>4</v>
      </c>
      <c r="C55" s="2">
        <v>4134</v>
      </c>
      <c r="D55" s="2">
        <v>2191</v>
      </c>
      <c r="E55" s="2">
        <f t="shared" ref="E55:E60" si="49">SUM(C55:D55)</f>
        <v>6325</v>
      </c>
      <c r="F55" s="2">
        <v>2776</v>
      </c>
      <c r="G55" s="2">
        <v>1319</v>
      </c>
      <c r="H55" s="2">
        <f t="shared" ref="H55:H60" si="50">SUM(F55:G55)</f>
        <v>4095</v>
      </c>
      <c r="I55" s="2">
        <v>1589</v>
      </c>
      <c r="J55" s="2">
        <v>439</v>
      </c>
      <c r="K55" s="2">
        <f t="shared" ref="K55:K60" si="51">SUM(I55:J55)</f>
        <v>2028</v>
      </c>
      <c r="L55" s="2">
        <f t="shared" si="48"/>
        <v>8499</v>
      </c>
      <c r="M55" s="2">
        <f t="shared" si="48"/>
        <v>3949</v>
      </c>
      <c r="N55" s="2">
        <f t="shared" ref="N55:N60" si="52">SUM(L55:M55)</f>
        <v>12448</v>
      </c>
      <c r="O55" s="3">
        <f t="shared" ref="O55:O61" si="53">L55/M55</f>
        <v>2.1521904279564446</v>
      </c>
      <c r="P55" s="2">
        <f t="shared" si="23"/>
        <v>4365</v>
      </c>
      <c r="Q55" s="2">
        <f t="shared" si="24"/>
        <v>1758</v>
      </c>
      <c r="R55" s="2">
        <f t="shared" si="25"/>
        <v>6123</v>
      </c>
    </row>
    <row r="56" spans="1:18" s="6" customFormat="1">
      <c r="A56" s="19"/>
      <c r="B56" s="7" t="s">
        <v>2</v>
      </c>
      <c r="C56" s="2">
        <v>4059</v>
      </c>
      <c r="D56" s="2">
        <v>2156</v>
      </c>
      <c r="E56" s="2">
        <f t="shared" si="49"/>
        <v>6215</v>
      </c>
      <c r="F56" s="2">
        <v>2622</v>
      </c>
      <c r="G56" s="2">
        <v>1267</v>
      </c>
      <c r="H56" s="2">
        <f t="shared" si="50"/>
        <v>3889</v>
      </c>
      <c r="I56" s="2">
        <v>1521</v>
      </c>
      <c r="J56" s="2">
        <v>434</v>
      </c>
      <c r="K56" s="2">
        <f t="shared" si="51"/>
        <v>1955</v>
      </c>
      <c r="L56" s="2">
        <f t="shared" si="48"/>
        <v>8202</v>
      </c>
      <c r="M56" s="2">
        <f t="shared" si="48"/>
        <v>3857</v>
      </c>
      <c r="N56" s="2">
        <f t="shared" si="52"/>
        <v>12059</v>
      </c>
      <c r="O56" s="3">
        <f t="shared" si="53"/>
        <v>2.1265232045631319</v>
      </c>
      <c r="P56" s="2">
        <f t="shared" si="23"/>
        <v>4143</v>
      </c>
      <c r="Q56" s="2">
        <f t="shared" si="24"/>
        <v>1701</v>
      </c>
      <c r="R56" s="2">
        <f t="shared" si="25"/>
        <v>5844</v>
      </c>
    </row>
    <row r="57" spans="1:18" s="6" customFormat="1">
      <c r="A57" s="18">
        <v>100</v>
      </c>
      <c r="B57" s="7" t="s">
        <v>4</v>
      </c>
      <c r="C57" s="2">
        <v>4121</v>
      </c>
      <c r="D57" s="2">
        <v>2172</v>
      </c>
      <c r="E57" s="2">
        <f t="shared" si="49"/>
        <v>6293</v>
      </c>
      <c r="F57" s="2">
        <v>2695</v>
      </c>
      <c r="G57" s="2">
        <v>1320</v>
      </c>
      <c r="H57" s="2">
        <f t="shared" si="50"/>
        <v>4015</v>
      </c>
      <c r="I57" s="2">
        <v>1717</v>
      </c>
      <c r="J57" s="2">
        <v>467</v>
      </c>
      <c r="K57" s="2">
        <f t="shared" si="51"/>
        <v>2184</v>
      </c>
      <c r="L57" s="2">
        <f t="shared" ref="L57:M60" si="54">SUM(C57,F57,I57)</f>
        <v>8533</v>
      </c>
      <c r="M57" s="2">
        <f t="shared" si="54"/>
        <v>3959</v>
      </c>
      <c r="N57" s="2">
        <f t="shared" si="52"/>
        <v>12492</v>
      </c>
      <c r="O57" s="3">
        <f t="shared" si="53"/>
        <v>2.1553422581459967</v>
      </c>
      <c r="P57" s="2">
        <f t="shared" si="23"/>
        <v>4412</v>
      </c>
      <c r="Q57" s="2">
        <f t="shared" si="24"/>
        <v>1787</v>
      </c>
      <c r="R57" s="2">
        <f t="shared" si="25"/>
        <v>6199</v>
      </c>
    </row>
    <row r="58" spans="1:18" s="6" customFormat="1">
      <c r="A58" s="19"/>
      <c r="B58" s="7" t="s">
        <v>3</v>
      </c>
      <c r="C58" s="2">
        <v>4057</v>
      </c>
      <c r="D58" s="2">
        <v>2132</v>
      </c>
      <c r="E58" s="2">
        <f t="shared" si="49"/>
        <v>6189</v>
      </c>
      <c r="F58" s="2">
        <v>2562</v>
      </c>
      <c r="G58" s="2">
        <v>1248</v>
      </c>
      <c r="H58" s="2">
        <f t="shared" si="50"/>
        <v>3810</v>
      </c>
      <c r="I58" s="2">
        <v>1614</v>
      </c>
      <c r="J58" s="2">
        <v>437</v>
      </c>
      <c r="K58" s="2">
        <f t="shared" si="51"/>
        <v>2051</v>
      </c>
      <c r="L58" s="2">
        <f t="shared" si="54"/>
        <v>8233</v>
      </c>
      <c r="M58" s="2">
        <f t="shared" si="54"/>
        <v>3817</v>
      </c>
      <c r="N58" s="2">
        <f t="shared" si="52"/>
        <v>12050</v>
      </c>
      <c r="O58" s="3">
        <f t="shared" si="53"/>
        <v>2.1569295258056065</v>
      </c>
      <c r="P58" s="2">
        <f t="shared" si="23"/>
        <v>4176</v>
      </c>
      <c r="Q58" s="2">
        <f t="shared" si="24"/>
        <v>1685</v>
      </c>
      <c r="R58" s="2">
        <f t="shared" si="25"/>
        <v>5861</v>
      </c>
    </row>
    <row r="59" spans="1:18">
      <c r="A59" s="18">
        <v>99</v>
      </c>
      <c r="B59" s="1" t="s">
        <v>0</v>
      </c>
      <c r="C59" s="2">
        <v>4059</v>
      </c>
      <c r="D59" s="2">
        <v>2085</v>
      </c>
      <c r="E59" s="2">
        <f t="shared" si="49"/>
        <v>6144</v>
      </c>
      <c r="F59" s="2">
        <v>2612</v>
      </c>
      <c r="G59" s="2">
        <v>1278</v>
      </c>
      <c r="H59" s="2">
        <f t="shared" si="50"/>
        <v>3890</v>
      </c>
      <c r="I59" s="2">
        <v>1856</v>
      </c>
      <c r="J59" s="2">
        <v>472</v>
      </c>
      <c r="K59" s="2">
        <f t="shared" si="51"/>
        <v>2328</v>
      </c>
      <c r="L59" s="2">
        <f t="shared" si="54"/>
        <v>8527</v>
      </c>
      <c r="M59" s="2">
        <f t="shared" si="54"/>
        <v>3835</v>
      </c>
      <c r="N59" s="2">
        <f t="shared" si="52"/>
        <v>12362</v>
      </c>
      <c r="O59" s="3">
        <f t="shared" si="53"/>
        <v>2.2234680573663623</v>
      </c>
      <c r="P59" s="2">
        <f t="shared" si="23"/>
        <v>4468</v>
      </c>
      <c r="Q59" s="2">
        <f t="shared" si="24"/>
        <v>1750</v>
      </c>
      <c r="R59" s="2">
        <f t="shared" si="25"/>
        <v>6218</v>
      </c>
    </row>
    <row r="60" spans="1:18">
      <c r="A60" s="19"/>
      <c r="B60" s="1" t="s">
        <v>2</v>
      </c>
      <c r="C60" s="2">
        <v>3999</v>
      </c>
      <c r="D60" s="2">
        <v>2054</v>
      </c>
      <c r="E60" s="2">
        <f t="shared" si="49"/>
        <v>6053</v>
      </c>
      <c r="F60" s="2">
        <v>2456</v>
      </c>
      <c r="G60" s="2">
        <v>1217</v>
      </c>
      <c r="H60" s="2">
        <f t="shared" si="50"/>
        <v>3673</v>
      </c>
      <c r="I60" s="2">
        <v>1747</v>
      </c>
      <c r="J60" s="2">
        <v>444</v>
      </c>
      <c r="K60" s="2">
        <f t="shared" si="51"/>
        <v>2191</v>
      </c>
      <c r="L60" s="2">
        <f t="shared" si="54"/>
        <v>8202</v>
      </c>
      <c r="M60" s="2">
        <f t="shared" si="54"/>
        <v>3715</v>
      </c>
      <c r="N60" s="2">
        <f t="shared" si="52"/>
        <v>11917</v>
      </c>
      <c r="O60" s="3">
        <f t="shared" si="53"/>
        <v>2.207806191117093</v>
      </c>
      <c r="P60" s="2">
        <f t="shared" si="23"/>
        <v>4203</v>
      </c>
      <c r="Q60" s="2">
        <f t="shared" si="24"/>
        <v>1661</v>
      </c>
      <c r="R60" s="2">
        <f t="shared" si="25"/>
        <v>5864</v>
      </c>
    </row>
    <row r="61" spans="1:18">
      <c r="A61" s="26">
        <v>98</v>
      </c>
      <c r="B61" s="1" t="s">
        <v>0</v>
      </c>
      <c r="C61" s="2">
        <v>3894</v>
      </c>
      <c r="D61" s="2">
        <v>2041</v>
      </c>
      <c r="E61" s="2">
        <f t="shared" ref="E61:E98" si="55">SUM(C61:D61)</f>
        <v>5935</v>
      </c>
      <c r="F61" s="2">
        <v>2638</v>
      </c>
      <c r="G61" s="2">
        <v>1244</v>
      </c>
      <c r="H61" s="2">
        <f t="shared" ref="H61:H72" si="56">SUM(F61:G61)</f>
        <v>3882</v>
      </c>
      <c r="I61" s="2">
        <v>1899</v>
      </c>
      <c r="J61" s="2">
        <v>495</v>
      </c>
      <c r="K61" s="2">
        <f t="shared" ref="K61:K72" si="57">SUM(I61:J61)</f>
        <v>2394</v>
      </c>
      <c r="L61" s="2">
        <f t="shared" ref="L61:L72" si="58">SUM(C61,F61,I61)</f>
        <v>8431</v>
      </c>
      <c r="M61" s="2">
        <f t="shared" ref="M61:M72" si="59">SUM(D61,G61,J61)</f>
        <v>3780</v>
      </c>
      <c r="N61" s="2">
        <f t="shared" ref="N61:N98" si="60">SUM(L61:M61)</f>
        <v>12211</v>
      </c>
      <c r="O61" s="3">
        <f t="shared" si="53"/>
        <v>2.2304232804232806</v>
      </c>
      <c r="P61" s="2">
        <f t="shared" si="23"/>
        <v>4537</v>
      </c>
      <c r="Q61" s="2">
        <f t="shared" si="24"/>
        <v>1739</v>
      </c>
      <c r="R61" s="2">
        <f t="shared" si="25"/>
        <v>6276</v>
      </c>
    </row>
    <row r="62" spans="1:18">
      <c r="A62" s="17"/>
      <c r="B62" s="1" t="s">
        <v>1</v>
      </c>
      <c r="C62" s="4">
        <v>3844</v>
      </c>
      <c r="D62" s="4">
        <v>2020</v>
      </c>
      <c r="E62" s="4">
        <f t="shared" si="55"/>
        <v>5864</v>
      </c>
      <c r="F62" s="4">
        <v>2472</v>
      </c>
      <c r="G62" s="4">
        <v>1197</v>
      </c>
      <c r="H62" s="4">
        <f t="shared" si="56"/>
        <v>3669</v>
      </c>
      <c r="I62" s="4">
        <v>1814</v>
      </c>
      <c r="J62" s="4">
        <v>470</v>
      </c>
      <c r="K62" s="4">
        <f t="shared" si="57"/>
        <v>2284</v>
      </c>
      <c r="L62" s="4">
        <f t="shared" si="58"/>
        <v>8130</v>
      </c>
      <c r="M62" s="4">
        <f t="shared" si="59"/>
        <v>3687</v>
      </c>
      <c r="N62" s="2">
        <f t="shared" si="60"/>
        <v>11817</v>
      </c>
      <c r="O62" s="3">
        <v>2.21</v>
      </c>
      <c r="P62" s="2">
        <f t="shared" si="23"/>
        <v>4286</v>
      </c>
      <c r="Q62" s="2">
        <f t="shared" si="24"/>
        <v>1667</v>
      </c>
      <c r="R62" s="2">
        <f t="shared" si="25"/>
        <v>5953</v>
      </c>
    </row>
    <row r="63" spans="1:18">
      <c r="A63" s="16">
        <v>97</v>
      </c>
      <c r="B63" s="1" t="s">
        <v>0</v>
      </c>
      <c r="C63" s="2">
        <v>3761</v>
      </c>
      <c r="D63" s="2">
        <v>1924</v>
      </c>
      <c r="E63" s="2">
        <f t="shared" si="55"/>
        <v>5685</v>
      </c>
      <c r="F63" s="2">
        <v>2665</v>
      </c>
      <c r="G63" s="2">
        <v>1146</v>
      </c>
      <c r="H63" s="2">
        <f t="shared" si="56"/>
        <v>3811</v>
      </c>
      <c r="I63" s="2">
        <v>1909</v>
      </c>
      <c r="J63" s="2">
        <v>439</v>
      </c>
      <c r="K63" s="2">
        <f t="shared" si="57"/>
        <v>2348</v>
      </c>
      <c r="L63" s="2">
        <f t="shared" si="58"/>
        <v>8335</v>
      </c>
      <c r="M63" s="2">
        <f t="shared" si="59"/>
        <v>3509</v>
      </c>
      <c r="N63" s="2">
        <f t="shared" si="60"/>
        <v>11844</v>
      </c>
      <c r="O63" s="3">
        <f t="shared" ref="O63:O94" si="61">L63/M63</f>
        <v>2.3753206041607298</v>
      </c>
      <c r="P63" s="2">
        <f t="shared" si="23"/>
        <v>4574</v>
      </c>
      <c r="Q63" s="2">
        <f t="shared" si="24"/>
        <v>1585</v>
      </c>
      <c r="R63" s="2">
        <f t="shared" si="25"/>
        <v>6159</v>
      </c>
    </row>
    <row r="64" spans="1:18">
      <c r="A64" s="17"/>
      <c r="B64" s="1" t="s">
        <v>1</v>
      </c>
      <c r="C64" s="4">
        <v>3686</v>
      </c>
      <c r="D64" s="4">
        <v>1897</v>
      </c>
      <c r="E64" s="4">
        <f t="shared" si="55"/>
        <v>5583</v>
      </c>
      <c r="F64" s="4">
        <v>2479</v>
      </c>
      <c r="G64" s="4">
        <v>1103</v>
      </c>
      <c r="H64" s="4">
        <f t="shared" si="56"/>
        <v>3582</v>
      </c>
      <c r="I64" s="4">
        <v>1789</v>
      </c>
      <c r="J64" s="4">
        <v>427</v>
      </c>
      <c r="K64" s="4">
        <f t="shared" si="57"/>
        <v>2216</v>
      </c>
      <c r="L64" s="4">
        <f t="shared" si="58"/>
        <v>7954</v>
      </c>
      <c r="M64" s="4">
        <f t="shared" si="59"/>
        <v>3427</v>
      </c>
      <c r="N64" s="2">
        <f t="shared" si="60"/>
        <v>11381</v>
      </c>
      <c r="O64" s="3">
        <f t="shared" si="61"/>
        <v>2.3209804493726289</v>
      </c>
      <c r="P64" s="2">
        <f t="shared" si="23"/>
        <v>4268</v>
      </c>
      <c r="Q64" s="2">
        <f t="shared" si="24"/>
        <v>1530</v>
      </c>
      <c r="R64" s="2">
        <f t="shared" si="25"/>
        <v>5798</v>
      </c>
    </row>
    <row r="65" spans="1:18">
      <c r="A65" s="16">
        <v>96</v>
      </c>
      <c r="B65" s="1" t="s">
        <v>0</v>
      </c>
      <c r="C65" s="2">
        <v>3581</v>
      </c>
      <c r="D65" s="2">
        <v>1834</v>
      </c>
      <c r="E65" s="2">
        <f t="shared" si="55"/>
        <v>5415</v>
      </c>
      <c r="F65" s="2">
        <v>2604</v>
      </c>
      <c r="G65" s="2">
        <v>1040</v>
      </c>
      <c r="H65" s="2">
        <f t="shared" si="56"/>
        <v>3644</v>
      </c>
      <c r="I65" s="2">
        <v>1880</v>
      </c>
      <c r="J65" s="2">
        <v>426</v>
      </c>
      <c r="K65" s="2">
        <f t="shared" si="57"/>
        <v>2306</v>
      </c>
      <c r="L65" s="2">
        <f t="shared" si="58"/>
        <v>8065</v>
      </c>
      <c r="M65" s="2">
        <f t="shared" si="59"/>
        <v>3300</v>
      </c>
      <c r="N65" s="2">
        <f t="shared" si="60"/>
        <v>11365</v>
      </c>
      <c r="O65" s="3">
        <f t="shared" si="61"/>
        <v>2.4439393939393939</v>
      </c>
      <c r="P65" s="2">
        <f t="shared" si="23"/>
        <v>4484</v>
      </c>
      <c r="Q65" s="2">
        <f t="shared" si="24"/>
        <v>1466</v>
      </c>
      <c r="R65" s="2">
        <f t="shared" si="25"/>
        <v>5950</v>
      </c>
    </row>
    <row r="66" spans="1:18">
      <c r="A66" s="17"/>
      <c r="B66" s="1" t="s">
        <v>1</v>
      </c>
      <c r="C66" s="2">
        <v>3514</v>
      </c>
      <c r="D66" s="2">
        <v>1823</v>
      </c>
      <c r="E66" s="2">
        <f t="shared" si="55"/>
        <v>5337</v>
      </c>
      <c r="F66" s="2">
        <v>2479</v>
      </c>
      <c r="G66" s="2">
        <v>990</v>
      </c>
      <c r="H66" s="2">
        <f t="shared" si="56"/>
        <v>3469</v>
      </c>
      <c r="I66" s="2">
        <v>1802</v>
      </c>
      <c r="J66" s="2">
        <v>406</v>
      </c>
      <c r="K66" s="2">
        <f t="shared" si="57"/>
        <v>2208</v>
      </c>
      <c r="L66" s="2">
        <f t="shared" si="58"/>
        <v>7795</v>
      </c>
      <c r="M66" s="2">
        <f t="shared" si="59"/>
        <v>3219</v>
      </c>
      <c r="N66" s="2">
        <f t="shared" si="60"/>
        <v>11014</v>
      </c>
      <c r="O66" s="3">
        <f t="shared" si="61"/>
        <v>2.421559490525008</v>
      </c>
      <c r="P66" s="2">
        <f t="shared" si="23"/>
        <v>4281</v>
      </c>
      <c r="Q66" s="2">
        <f t="shared" si="24"/>
        <v>1396</v>
      </c>
      <c r="R66" s="2">
        <f t="shared" si="25"/>
        <v>5677</v>
      </c>
    </row>
    <row r="67" spans="1:18">
      <c r="A67" s="16">
        <v>95</v>
      </c>
      <c r="B67" s="1" t="s">
        <v>0</v>
      </c>
      <c r="C67" s="2">
        <v>3423</v>
      </c>
      <c r="D67" s="2">
        <v>1785</v>
      </c>
      <c r="E67" s="2">
        <f t="shared" si="55"/>
        <v>5208</v>
      </c>
      <c r="F67" s="2">
        <v>2620</v>
      </c>
      <c r="G67" s="2">
        <v>953</v>
      </c>
      <c r="H67" s="2">
        <f t="shared" si="56"/>
        <v>3573</v>
      </c>
      <c r="I67" s="2">
        <v>1832</v>
      </c>
      <c r="J67" s="2">
        <v>401</v>
      </c>
      <c r="K67" s="2">
        <f t="shared" si="57"/>
        <v>2233</v>
      </c>
      <c r="L67" s="2">
        <f t="shared" si="58"/>
        <v>7875</v>
      </c>
      <c r="M67" s="2">
        <f t="shared" si="59"/>
        <v>3139</v>
      </c>
      <c r="N67" s="2">
        <f t="shared" si="60"/>
        <v>11014</v>
      </c>
      <c r="O67" s="3">
        <f t="shared" si="61"/>
        <v>2.5087607518317934</v>
      </c>
      <c r="P67" s="2">
        <f t="shared" si="23"/>
        <v>4452</v>
      </c>
      <c r="Q67" s="2">
        <f t="shared" si="24"/>
        <v>1354</v>
      </c>
      <c r="R67" s="2">
        <f t="shared" si="25"/>
        <v>5806</v>
      </c>
    </row>
    <row r="68" spans="1:18">
      <c r="A68" s="17"/>
      <c r="B68" s="1" t="s">
        <v>1</v>
      </c>
      <c r="C68" s="2">
        <v>3329</v>
      </c>
      <c r="D68" s="2">
        <v>1743</v>
      </c>
      <c r="E68" s="2">
        <f t="shared" si="55"/>
        <v>5072</v>
      </c>
      <c r="F68" s="2">
        <v>2477</v>
      </c>
      <c r="G68" s="2">
        <v>917</v>
      </c>
      <c r="H68" s="2">
        <f t="shared" si="56"/>
        <v>3394</v>
      </c>
      <c r="I68" s="2">
        <v>1740</v>
      </c>
      <c r="J68" s="2">
        <v>388</v>
      </c>
      <c r="K68" s="2">
        <f t="shared" si="57"/>
        <v>2128</v>
      </c>
      <c r="L68" s="2">
        <f t="shared" si="58"/>
        <v>7546</v>
      </c>
      <c r="M68" s="2">
        <f t="shared" si="59"/>
        <v>3048</v>
      </c>
      <c r="N68" s="2">
        <f t="shared" si="60"/>
        <v>10594</v>
      </c>
      <c r="O68" s="3">
        <f t="shared" si="61"/>
        <v>2.4757217847769031</v>
      </c>
      <c r="P68" s="2">
        <f t="shared" si="23"/>
        <v>4217</v>
      </c>
      <c r="Q68" s="2">
        <f t="shared" si="24"/>
        <v>1305</v>
      </c>
      <c r="R68" s="2">
        <f t="shared" si="25"/>
        <v>5522</v>
      </c>
    </row>
    <row r="69" spans="1:18">
      <c r="A69" s="16">
        <v>94</v>
      </c>
      <c r="B69" s="1" t="s">
        <v>0</v>
      </c>
      <c r="C69" s="2">
        <v>3354</v>
      </c>
      <c r="D69" s="2">
        <v>1760</v>
      </c>
      <c r="E69" s="2">
        <f t="shared" si="55"/>
        <v>5114</v>
      </c>
      <c r="F69" s="2">
        <v>2549</v>
      </c>
      <c r="G69" s="2">
        <v>932</v>
      </c>
      <c r="H69" s="2">
        <f t="shared" si="56"/>
        <v>3481</v>
      </c>
      <c r="I69" s="2">
        <v>1683</v>
      </c>
      <c r="J69" s="2">
        <v>362</v>
      </c>
      <c r="K69" s="2">
        <f t="shared" si="57"/>
        <v>2045</v>
      </c>
      <c r="L69" s="2">
        <f t="shared" si="58"/>
        <v>7586</v>
      </c>
      <c r="M69" s="2">
        <f t="shared" si="59"/>
        <v>3054</v>
      </c>
      <c r="N69" s="2">
        <f t="shared" si="60"/>
        <v>10640</v>
      </c>
      <c r="O69" s="3">
        <f t="shared" si="61"/>
        <v>2.483955468238376</v>
      </c>
      <c r="P69" s="2">
        <f t="shared" si="23"/>
        <v>4232</v>
      </c>
      <c r="Q69" s="2">
        <f t="shared" si="24"/>
        <v>1294</v>
      </c>
      <c r="R69" s="2">
        <f t="shared" si="25"/>
        <v>5526</v>
      </c>
    </row>
    <row r="70" spans="1:18">
      <c r="A70" s="17"/>
      <c r="B70" s="1" t="s">
        <v>1</v>
      </c>
      <c r="C70" s="2">
        <v>3268</v>
      </c>
      <c r="D70" s="2">
        <v>1708</v>
      </c>
      <c r="E70" s="2">
        <f t="shared" si="55"/>
        <v>4976</v>
      </c>
      <c r="F70" s="2">
        <v>2454</v>
      </c>
      <c r="G70" s="2">
        <v>903</v>
      </c>
      <c r="H70" s="2">
        <f t="shared" si="56"/>
        <v>3357</v>
      </c>
      <c r="I70" s="2">
        <v>1615</v>
      </c>
      <c r="J70" s="2">
        <v>352</v>
      </c>
      <c r="K70" s="2">
        <f t="shared" si="57"/>
        <v>1967</v>
      </c>
      <c r="L70" s="2">
        <f t="shared" si="58"/>
        <v>7337</v>
      </c>
      <c r="M70" s="2">
        <f t="shared" si="59"/>
        <v>2963</v>
      </c>
      <c r="N70" s="2">
        <f t="shared" si="60"/>
        <v>10300</v>
      </c>
      <c r="O70" s="3">
        <f t="shared" si="61"/>
        <v>2.4762065474181574</v>
      </c>
      <c r="P70" s="2">
        <f t="shared" si="23"/>
        <v>4069</v>
      </c>
      <c r="Q70" s="2">
        <f t="shared" si="24"/>
        <v>1255</v>
      </c>
      <c r="R70" s="2">
        <f t="shared" si="25"/>
        <v>5324</v>
      </c>
    </row>
    <row r="71" spans="1:18">
      <c r="A71" s="16">
        <v>93</v>
      </c>
      <c r="B71" s="1" t="s">
        <v>0</v>
      </c>
      <c r="C71" s="2">
        <v>3310</v>
      </c>
      <c r="D71" s="2">
        <v>1761</v>
      </c>
      <c r="E71" s="2">
        <f t="shared" si="55"/>
        <v>5071</v>
      </c>
      <c r="F71" s="2">
        <v>2497</v>
      </c>
      <c r="G71" s="2">
        <v>831</v>
      </c>
      <c r="H71" s="2">
        <f t="shared" si="56"/>
        <v>3328</v>
      </c>
      <c r="I71" s="2">
        <v>1540</v>
      </c>
      <c r="J71" s="2">
        <v>326</v>
      </c>
      <c r="K71" s="2">
        <f t="shared" si="57"/>
        <v>1866</v>
      </c>
      <c r="L71" s="2">
        <f t="shared" si="58"/>
        <v>7347</v>
      </c>
      <c r="M71" s="2">
        <f t="shared" si="59"/>
        <v>2918</v>
      </c>
      <c r="N71" s="2">
        <f t="shared" si="60"/>
        <v>10265</v>
      </c>
      <c r="O71" s="3">
        <f t="shared" si="61"/>
        <v>2.5178204249485949</v>
      </c>
      <c r="P71" s="2">
        <f t="shared" si="23"/>
        <v>4037</v>
      </c>
      <c r="Q71" s="2">
        <f t="shared" si="24"/>
        <v>1157</v>
      </c>
      <c r="R71" s="2">
        <f t="shared" si="25"/>
        <v>5194</v>
      </c>
    </row>
    <row r="72" spans="1:18">
      <c r="A72" s="17"/>
      <c r="B72" s="1" t="s">
        <v>1</v>
      </c>
      <c r="C72" s="2">
        <v>3234</v>
      </c>
      <c r="D72" s="2">
        <v>1729</v>
      </c>
      <c r="E72" s="2">
        <f t="shared" si="55"/>
        <v>4963</v>
      </c>
      <c r="F72" s="2">
        <v>2428</v>
      </c>
      <c r="G72" s="2">
        <v>826</v>
      </c>
      <c r="H72" s="2">
        <f t="shared" si="56"/>
        <v>3254</v>
      </c>
      <c r="I72" s="2">
        <v>1481</v>
      </c>
      <c r="J72" s="2">
        <v>307</v>
      </c>
      <c r="K72" s="2">
        <f t="shared" si="57"/>
        <v>1788</v>
      </c>
      <c r="L72" s="2">
        <f t="shared" si="58"/>
        <v>7143</v>
      </c>
      <c r="M72" s="2">
        <f t="shared" si="59"/>
        <v>2862</v>
      </c>
      <c r="N72" s="2">
        <f t="shared" si="60"/>
        <v>10005</v>
      </c>
      <c r="O72" s="3">
        <f t="shared" si="61"/>
        <v>2.4958071278825997</v>
      </c>
      <c r="P72" s="2">
        <f t="shared" si="23"/>
        <v>3909</v>
      </c>
      <c r="Q72" s="2">
        <f t="shared" si="24"/>
        <v>1133</v>
      </c>
      <c r="R72" s="2">
        <f t="shared" si="25"/>
        <v>5042</v>
      </c>
    </row>
    <row r="73" spans="1:18">
      <c r="A73" s="16">
        <v>92</v>
      </c>
      <c r="B73" s="1" t="s">
        <v>0</v>
      </c>
      <c r="C73" s="2">
        <v>3331</v>
      </c>
      <c r="D73" s="2">
        <v>1703</v>
      </c>
      <c r="E73" s="2">
        <f t="shared" si="55"/>
        <v>5034</v>
      </c>
      <c r="F73" s="5">
        <v>3150</v>
      </c>
      <c r="G73" s="5">
        <v>820</v>
      </c>
      <c r="H73" s="5">
        <v>3149</v>
      </c>
      <c r="I73" s="5">
        <v>1336</v>
      </c>
      <c r="J73" s="5">
        <v>286</v>
      </c>
      <c r="K73" s="5">
        <v>1622</v>
      </c>
      <c r="L73" s="2">
        <v>7068</v>
      </c>
      <c r="M73" s="2">
        <v>2737</v>
      </c>
      <c r="N73" s="2">
        <f t="shared" si="60"/>
        <v>9805</v>
      </c>
      <c r="O73" s="3">
        <f t="shared" si="61"/>
        <v>2.5823894775301426</v>
      </c>
      <c r="P73" s="2">
        <f t="shared" si="23"/>
        <v>4486</v>
      </c>
      <c r="Q73" s="2">
        <f t="shared" si="24"/>
        <v>1106</v>
      </c>
      <c r="R73" s="2">
        <f t="shared" si="25"/>
        <v>4771</v>
      </c>
    </row>
    <row r="74" spans="1:18">
      <c r="A74" s="17"/>
      <c r="B74" s="1" t="s">
        <v>1</v>
      </c>
      <c r="C74" s="2">
        <v>3241</v>
      </c>
      <c r="D74" s="2">
        <v>1674</v>
      </c>
      <c r="E74" s="2">
        <f t="shared" si="55"/>
        <v>4915</v>
      </c>
      <c r="F74" s="2">
        <v>2349</v>
      </c>
      <c r="G74" s="2">
        <v>732</v>
      </c>
      <c r="H74" s="2">
        <f t="shared" ref="H74:H96" si="62">SUM(F74:G74)</f>
        <v>3081</v>
      </c>
      <c r="I74" s="2">
        <v>1286</v>
      </c>
      <c r="J74" s="2">
        <v>271</v>
      </c>
      <c r="K74" s="2">
        <f t="shared" ref="K74:K98" si="63">SUM(I74:J74)</f>
        <v>1557</v>
      </c>
      <c r="L74" s="2">
        <f t="shared" ref="L74:L98" si="64">SUM(C74,F74,I74)</f>
        <v>6876</v>
      </c>
      <c r="M74" s="2">
        <f t="shared" ref="M74:M98" si="65">SUM(D74,G74,J74)</f>
        <v>2677</v>
      </c>
      <c r="N74" s="2">
        <f t="shared" si="60"/>
        <v>9553</v>
      </c>
      <c r="O74" s="3">
        <f t="shared" si="61"/>
        <v>2.5685468808367578</v>
      </c>
      <c r="P74" s="2">
        <f t="shared" si="23"/>
        <v>3635</v>
      </c>
      <c r="Q74" s="2">
        <f t="shared" si="24"/>
        <v>1003</v>
      </c>
      <c r="R74" s="2">
        <f t="shared" si="25"/>
        <v>4638</v>
      </c>
    </row>
    <row r="75" spans="1:18">
      <c r="A75" s="16">
        <v>91</v>
      </c>
      <c r="B75" s="1" t="s">
        <v>0</v>
      </c>
      <c r="C75" s="2">
        <v>3268</v>
      </c>
      <c r="D75" s="2">
        <v>1571</v>
      </c>
      <c r="E75" s="2">
        <f t="shared" si="55"/>
        <v>4839</v>
      </c>
      <c r="F75" s="2">
        <v>2120</v>
      </c>
      <c r="G75" s="2">
        <v>684</v>
      </c>
      <c r="H75" s="2">
        <f t="shared" si="62"/>
        <v>2804</v>
      </c>
      <c r="I75" s="2">
        <v>1090</v>
      </c>
      <c r="J75" s="2">
        <v>246</v>
      </c>
      <c r="K75" s="2">
        <f t="shared" si="63"/>
        <v>1336</v>
      </c>
      <c r="L75" s="2">
        <f t="shared" si="64"/>
        <v>6478</v>
      </c>
      <c r="M75" s="2">
        <f t="shared" si="65"/>
        <v>2501</v>
      </c>
      <c r="N75" s="2">
        <f t="shared" si="60"/>
        <v>8979</v>
      </c>
      <c r="O75" s="3">
        <f t="shared" si="61"/>
        <v>2.5901639344262297</v>
      </c>
      <c r="P75" s="2">
        <f t="shared" si="23"/>
        <v>3210</v>
      </c>
      <c r="Q75" s="2">
        <f t="shared" si="24"/>
        <v>930</v>
      </c>
      <c r="R75" s="2">
        <f t="shared" si="25"/>
        <v>4140</v>
      </c>
    </row>
    <row r="76" spans="1:18">
      <c r="A76" s="17"/>
      <c r="B76" s="1" t="s">
        <v>1</v>
      </c>
      <c r="C76" s="2">
        <v>3205</v>
      </c>
      <c r="D76" s="2">
        <v>1556</v>
      </c>
      <c r="E76" s="2">
        <f t="shared" si="55"/>
        <v>4761</v>
      </c>
      <c r="F76" s="2">
        <v>2061</v>
      </c>
      <c r="G76" s="2">
        <v>673</v>
      </c>
      <c r="H76" s="2">
        <f t="shared" si="62"/>
        <v>2734</v>
      </c>
      <c r="I76" s="2">
        <v>1085</v>
      </c>
      <c r="J76" s="2">
        <v>246</v>
      </c>
      <c r="K76" s="2">
        <f t="shared" si="63"/>
        <v>1331</v>
      </c>
      <c r="L76" s="2">
        <f t="shared" si="64"/>
        <v>6351</v>
      </c>
      <c r="M76" s="2">
        <f t="shared" si="65"/>
        <v>2475</v>
      </c>
      <c r="N76" s="2">
        <f t="shared" si="60"/>
        <v>8826</v>
      </c>
      <c r="O76" s="3">
        <f t="shared" si="61"/>
        <v>2.5660606060606059</v>
      </c>
      <c r="P76" s="2">
        <f t="shared" si="23"/>
        <v>3146</v>
      </c>
      <c r="Q76" s="2">
        <f t="shared" si="24"/>
        <v>919</v>
      </c>
      <c r="R76" s="2">
        <f t="shared" si="25"/>
        <v>4065</v>
      </c>
    </row>
    <row r="77" spans="1:18">
      <c r="A77" s="16">
        <v>90</v>
      </c>
      <c r="B77" s="1" t="s">
        <v>0</v>
      </c>
      <c r="C77" s="2">
        <v>3237</v>
      </c>
      <c r="D77" s="2">
        <v>1442</v>
      </c>
      <c r="E77" s="2">
        <f t="shared" si="55"/>
        <v>4679</v>
      </c>
      <c r="F77" s="2">
        <v>1933</v>
      </c>
      <c r="G77" s="2">
        <v>669</v>
      </c>
      <c r="H77" s="2">
        <f t="shared" si="62"/>
        <v>2602</v>
      </c>
      <c r="I77" s="2">
        <v>969</v>
      </c>
      <c r="J77" s="2">
        <v>220</v>
      </c>
      <c r="K77" s="2">
        <f t="shared" si="63"/>
        <v>1189</v>
      </c>
      <c r="L77" s="2">
        <f t="shared" si="64"/>
        <v>6139</v>
      </c>
      <c r="M77" s="2">
        <f t="shared" si="65"/>
        <v>2331</v>
      </c>
      <c r="N77" s="2">
        <f t="shared" si="60"/>
        <v>8470</v>
      </c>
      <c r="O77" s="3">
        <f t="shared" si="61"/>
        <v>2.6336336336336337</v>
      </c>
      <c r="P77" s="2">
        <f t="shared" si="23"/>
        <v>2902</v>
      </c>
      <c r="Q77" s="2">
        <f t="shared" si="24"/>
        <v>889</v>
      </c>
      <c r="R77" s="2">
        <f t="shared" si="25"/>
        <v>3791</v>
      </c>
    </row>
    <row r="78" spans="1:18">
      <c r="A78" s="17"/>
      <c r="B78" s="1" t="s">
        <v>1</v>
      </c>
      <c r="C78" s="2">
        <v>3176</v>
      </c>
      <c r="D78" s="2">
        <v>1431</v>
      </c>
      <c r="E78" s="2">
        <f t="shared" si="55"/>
        <v>4607</v>
      </c>
      <c r="F78" s="2">
        <v>1913</v>
      </c>
      <c r="G78" s="2">
        <v>660</v>
      </c>
      <c r="H78" s="2">
        <f t="shared" si="62"/>
        <v>2573</v>
      </c>
      <c r="I78" s="2">
        <v>951</v>
      </c>
      <c r="J78" s="2">
        <v>210</v>
      </c>
      <c r="K78" s="2">
        <f t="shared" si="63"/>
        <v>1161</v>
      </c>
      <c r="L78" s="2">
        <f t="shared" si="64"/>
        <v>6040</v>
      </c>
      <c r="M78" s="2">
        <f t="shared" si="65"/>
        <v>2301</v>
      </c>
      <c r="N78" s="2">
        <f t="shared" si="60"/>
        <v>8341</v>
      </c>
      <c r="O78" s="3">
        <f t="shared" si="61"/>
        <v>2.6249456757931333</v>
      </c>
      <c r="P78" s="2">
        <f t="shared" si="23"/>
        <v>2864</v>
      </c>
      <c r="Q78" s="2">
        <f t="shared" si="24"/>
        <v>870</v>
      </c>
      <c r="R78" s="2">
        <f t="shared" si="25"/>
        <v>3734</v>
      </c>
    </row>
    <row r="79" spans="1:18">
      <c r="A79" s="16">
        <v>89</v>
      </c>
      <c r="B79" s="1" t="s">
        <v>0</v>
      </c>
      <c r="C79" s="2">
        <v>3186</v>
      </c>
      <c r="D79" s="2">
        <v>1325</v>
      </c>
      <c r="E79" s="2">
        <f t="shared" si="55"/>
        <v>4511</v>
      </c>
      <c r="F79" s="2">
        <v>1824</v>
      </c>
      <c r="G79" s="2">
        <v>632</v>
      </c>
      <c r="H79" s="2">
        <f t="shared" si="62"/>
        <v>2456</v>
      </c>
      <c r="I79" s="2">
        <v>876</v>
      </c>
      <c r="J79" s="2">
        <v>178</v>
      </c>
      <c r="K79" s="2">
        <f t="shared" si="63"/>
        <v>1054</v>
      </c>
      <c r="L79" s="2">
        <f t="shared" si="64"/>
        <v>5886</v>
      </c>
      <c r="M79" s="2">
        <f t="shared" si="65"/>
        <v>2135</v>
      </c>
      <c r="N79" s="2">
        <f t="shared" si="60"/>
        <v>8021</v>
      </c>
      <c r="O79" s="3">
        <f t="shared" si="61"/>
        <v>2.7569086651053865</v>
      </c>
      <c r="P79" s="2">
        <f t="shared" si="23"/>
        <v>2700</v>
      </c>
      <c r="Q79" s="2">
        <f t="shared" si="24"/>
        <v>810</v>
      </c>
      <c r="R79" s="2">
        <f t="shared" si="25"/>
        <v>3510</v>
      </c>
    </row>
    <row r="80" spans="1:18">
      <c r="A80" s="17"/>
      <c r="B80" s="1" t="s">
        <v>1</v>
      </c>
      <c r="C80" s="2">
        <v>3150</v>
      </c>
      <c r="D80" s="2">
        <v>1312</v>
      </c>
      <c r="E80" s="2">
        <f t="shared" si="55"/>
        <v>4462</v>
      </c>
      <c r="F80" s="2">
        <v>1802</v>
      </c>
      <c r="G80" s="2">
        <v>635</v>
      </c>
      <c r="H80" s="2">
        <f t="shared" si="62"/>
        <v>2437</v>
      </c>
      <c r="I80" s="2">
        <v>851</v>
      </c>
      <c r="J80" s="2">
        <v>176</v>
      </c>
      <c r="K80" s="2">
        <f t="shared" si="63"/>
        <v>1027</v>
      </c>
      <c r="L80" s="2">
        <f t="shared" si="64"/>
        <v>5803</v>
      </c>
      <c r="M80" s="2">
        <f t="shared" si="65"/>
        <v>2123</v>
      </c>
      <c r="N80" s="2">
        <f t="shared" si="60"/>
        <v>7926</v>
      </c>
      <c r="O80" s="3">
        <f t="shared" si="61"/>
        <v>2.7333961375412152</v>
      </c>
      <c r="P80" s="2">
        <f t="shared" si="23"/>
        <v>2653</v>
      </c>
      <c r="Q80" s="2">
        <f t="shared" si="24"/>
        <v>811</v>
      </c>
      <c r="R80" s="2">
        <f t="shared" si="25"/>
        <v>3464</v>
      </c>
    </row>
    <row r="81" spans="1:18">
      <c r="A81" s="16">
        <v>88</v>
      </c>
      <c r="B81" s="1" t="s">
        <v>0</v>
      </c>
      <c r="C81" s="2">
        <v>2970</v>
      </c>
      <c r="D81" s="2">
        <v>1211</v>
      </c>
      <c r="E81" s="2">
        <f t="shared" si="55"/>
        <v>4181</v>
      </c>
      <c r="F81" s="2">
        <v>1637</v>
      </c>
      <c r="G81" s="2">
        <v>533</v>
      </c>
      <c r="H81" s="2">
        <f t="shared" si="62"/>
        <v>2170</v>
      </c>
      <c r="I81" s="2">
        <v>811</v>
      </c>
      <c r="J81" s="2">
        <v>154</v>
      </c>
      <c r="K81" s="2">
        <f t="shared" si="63"/>
        <v>965</v>
      </c>
      <c r="L81" s="2">
        <f t="shared" si="64"/>
        <v>5418</v>
      </c>
      <c r="M81" s="2">
        <f t="shared" si="65"/>
        <v>1898</v>
      </c>
      <c r="N81" s="2">
        <f t="shared" si="60"/>
        <v>7316</v>
      </c>
      <c r="O81" s="3">
        <f t="shared" si="61"/>
        <v>2.8545837723919916</v>
      </c>
      <c r="P81" s="2">
        <f t="shared" si="23"/>
        <v>2448</v>
      </c>
      <c r="Q81" s="2">
        <f t="shared" si="24"/>
        <v>687</v>
      </c>
      <c r="R81" s="2">
        <f t="shared" si="25"/>
        <v>3135</v>
      </c>
    </row>
    <row r="82" spans="1:18">
      <c r="A82" s="17"/>
      <c r="B82" s="1" t="s">
        <v>1</v>
      </c>
      <c r="C82" s="2">
        <v>2947</v>
      </c>
      <c r="D82" s="2">
        <v>1200</v>
      </c>
      <c r="E82" s="2">
        <f t="shared" si="55"/>
        <v>4147</v>
      </c>
      <c r="F82" s="2">
        <v>1628</v>
      </c>
      <c r="G82" s="2">
        <v>530</v>
      </c>
      <c r="H82" s="2">
        <f t="shared" si="62"/>
        <v>2158</v>
      </c>
      <c r="I82" s="2">
        <v>776</v>
      </c>
      <c r="J82" s="2">
        <v>147</v>
      </c>
      <c r="K82" s="2">
        <f t="shared" si="63"/>
        <v>923</v>
      </c>
      <c r="L82" s="2">
        <f t="shared" si="64"/>
        <v>5351</v>
      </c>
      <c r="M82" s="2">
        <f t="shared" si="65"/>
        <v>1877</v>
      </c>
      <c r="N82" s="2">
        <f t="shared" si="60"/>
        <v>7228</v>
      </c>
      <c r="O82" s="3">
        <f t="shared" si="61"/>
        <v>2.8508257858284498</v>
      </c>
      <c r="P82" s="2">
        <f t="shared" si="23"/>
        <v>2404</v>
      </c>
      <c r="Q82" s="2">
        <f t="shared" si="24"/>
        <v>677</v>
      </c>
      <c r="R82" s="2">
        <f t="shared" si="25"/>
        <v>3081</v>
      </c>
    </row>
    <row r="83" spans="1:18">
      <c r="A83" s="16">
        <v>87</v>
      </c>
      <c r="B83" s="1" t="s">
        <v>0</v>
      </c>
      <c r="C83" s="2">
        <v>2769</v>
      </c>
      <c r="D83" s="2">
        <v>1155</v>
      </c>
      <c r="E83" s="2">
        <f t="shared" si="55"/>
        <v>3924</v>
      </c>
      <c r="F83" s="2">
        <v>1498</v>
      </c>
      <c r="G83" s="2">
        <v>454</v>
      </c>
      <c r="H83" s="2">
        <f t="shared" si="62"/>
        <v>1952</v>
      </c>
      <c r="I83" s="2">
        <v>770</v>
      </c>
      <c r="J83" s="2">
        <v>121</v>
      </c>
      <c r="K83" s="2">
        <f t="shared" si="63"/>
        <v>891</v>
      </c>
      <c r="L83" s="2">
        <f t="shared" si="64"/>
        <v>5037</v>
      </c>
      <c r="M83" s="2">
        <f t="shared" si="65"/>
        <v>1730</v>
      </c>
      <c r="N83" s="2">
        <f t="shared" si="60"/>
        <v>6767</v>
      </c>
      <c r="O83" s="3">
        <f t="shared" si="61"/>
        <v>2.9115606936416185</v>
      </c>
      <c r="P83" s="2">
        <f t="shared" si="23"/>
        <v>2268</v>
      </c>
      <c r="Q83" s="2">
        <f t="shared" si="24"/>
        <v>575</v>
      </c>
      <c r="R83" s="2">
        <f t="shared" si="25"/>
        <v>2843</v>
      </c>
    </row>
    <row r="84" spans="1:18">
      <c r="A84" s="17"/>
      <c r="B84" s="1" t="s">
        <v>1</v>
      </c>
      <c r="C84" s="2">
        <v>2756</v>
      </c>
      <c r="D84" s="2">
        <v>1148</v>
      </c>
      <c r="E84" s="2">
        <f t="shared" si="55"/>
        <v>3904</v>
      </c>
      <c r="F84" s="2">
        <v>1481</v>
      </c>
      <c r="G84" s="2">
        <v>445</v>
      </c>
      <c r="H84" s="2">
        <f t="shared" si="62"/>
        <v>1926</v>
      </c>
      <c r="I84" s="2">
        <v>730</v>
      </c>
      <c r="J84" s="2">
        <v>122</v>
      </c>
      <c r="K84" s="2">
        <f t="shared" si="63"/>
        <v>852</v>
      </c>
      <c r="L84" s="2">
        <f t="shared" si="64"/>
        <v>4967</v>
      </c>
      <c r="M84" s="2">
        <f t="shared" si="65"/>
        <v>1715</v>
      </c>
      <c r="N84" s="2">
        <f t="shared" si="60"/>
        <v>6682</v>
      </c>
      <c r="O84" s="3">
        <f t="shared" si="61"/>
        <v>2.8962099125364431</v>
      </c>
      <c r="P84" s="2">
        <f t="shared" si="23"/>
        <v>2211</v>
      </c>
      <c r="Q84" s="2">
        <f t="shared" si="24"/>
        <v>567</v>
      </c>
      <c r="R84" s="2">
        <f t="shared" si="25"/>
        <v>2778</v>
      </c>
    </row>
    <row r="85" spans="1:18">
      <c r="A85" s="16">
        <v>86</v>
      </c>
      <c r="B85" s="1" t="s">
        <v>0</v>
      </c>
      <c r="C85" s="2">
        <v>2633</v>
      </c>
      <c r="D85" s="2">
        <v>1082</v>
      </c>
      <c r="E85" s="2">
        <f t="shared" si="55"/>
        <v>3715</v>
      </c>
      <c r="F85" s="2">
        <v>1412</v>
      </c>
      <c r="G85" s="2">
        <v>400</v>
      </c>
      <c r="H85" s="2">
        <f t="shared" si="62"/>
        <v>1812</v>
      </c>
      <c r="I85" s="2">
        <v>756</v>
      </c>
      <c r="J85" s="2">
        <v>117</v>
      </c>
      <c r="K85" s="2">
        <f t="shared" si="63"/>
        <v>873</v>
      </c>
      <c r="L85" s="2">
        <f t="shared" si="64"/>
        <v>4801</v>
      </c>
      <c r="M85" s="2">
        <f t="shared" si="65"/>
        <v>1599</v>
      </c>
      <c r="N85" s="2">
        <f t="shared" si="60"/>
        <v>6400</v>
      </c>
      <c r="O85" s="3">
        <f t="shared" si="61"/>
        <v>3.0025015634771735</v>
      </c>
      <c r="P85" s="2">
        <f t="shared" si="23"/>
        <v>2168</v>
      </c>
      <c r="Q85" s="2">
        <f t="shared" si="24"/>
        <v>517</v>
      </c>
      <c r="R85" s="2">
        <f t="shared" si="25"/>
        <v>2685</v>
      </c>
    </row>
    <row r="86" spans="1:18">
      <c r="A86" s="17"/>
      <c r="B86" s="1" t="s">
        <v>1</v>
      </c>
      <c r="C86" s="2">
        <v>2601</v>
      </c>
      <c r="D86" s="2">
        <v>1073</v>
      </c>
      <c r="E86" s="2">
        <f t="shared" si="55"/>
        <v>3674</v>
      </c>
      <c r="F86" s="2">
        <v>1384</v>
      </c>
      <c r="G86" s="2">
        <v>394</v>
      </c>
      <c r="H86" s="2">
        <f t="shared" si="62"/>
        <v>1778</v>
      </c>
      <c r="I86" s="2">
        <v>716</v>
      </c>
      <c r="J86" s="2">
        <v>110</v>
      </c>
      <c r="K86" s="2">
        <f t="shared" si="63"/>
        <v>826</v>
      </c>
      <c r="L86" s="2">
        <f t="shared" si="64"/>
        <v>4701</v>
      </c>
      <c r="M86" s="2">
        <f t="shared" si="65"/>
        <v>1577</v>
      </c>
      <c r="N86" s="2">
        <f t="shared" si="60"/>
        <v>6278</v>
      </c>
      <c r="O86" s="3">
        <f t="shared" si="61"/>
        <v>2.9809765377298669</v>
      </c>
      <c r="P86" s="2">
        <f t="shared" si="23"/>
        <v>2100</v>
      </c>
      <c r="Q86" s="2">
        <f t="shared" si="24"/>
        <v>504</v>
      </c>
      <c r="R86" s="2">
        <f t="shared" si="25"/>
        <v>2604</v>
      </c>
    </row>
    <row r="87" spans="1:18">
      <c r="A87" s="16">
        <v>85</v>
      </c>
      <c r="B87" s="1" t="s">
        <v>0</v>
      </c>
      <c r="C87" s="2">
        <v>2503</v>
      </c>
      <c r="D87" s="2">
        <v>1027</v>
      </c>
      <c r="E87" s="2">
        <f t="shared" si="55"/>
        <v>3530</v>
      </c>
      <c r="F87" s="2">
        <v>1383</v>
      </c>
      <c r="G87" s="2">
        <v>339</v>
      </c>
      <c r="H87" s="2">
        <f t="shared" si="62"/>
        <v>1722</v>
      </c>
      <c r="I87" s="2">
        <v>743</v>
      </c>
      <c r="J87" s="2">
        <v>104</v>
      </c>
      <c r="K87" s="2">
        <f t="shared" si="63"/>
        <v>847</v>
      </c>
      <c r="L87" s="2">
        <f t="shared" si="64"/>
        <v>4629</v>
      </c>
      <c r="M87" s="2">
        <f t="shared" si="65"/>
        <v>1470</v>
      </c>
      <c r="N87" s="2">
        <f t="shared" si="60"/>
        <v>6099</v>
      </c>
      <c r="O87" s="3">
        <f t="shared" si="61"/>
        <v>3.1489795918367345</v>
      </c>
      <c r="P87" s="2">
        <f t="shared" ref="P87:P128" si="66">SUM(F87,I87)</f>
        <v>2126</v>
      </c>
      <c r="Q87" s="2">
        <f t="shared" ref="Q87:Q128" si="67">SUM(G87,J87)</f>
        <v>443</v>
      </c>
      <c r="R87" s="2">
        <f t="shared" ref="R87:R128" si="68">SUM(H87,K87)</f>
        <v>2569</v>
      </c>
    </row>
    <row r="88" spans="1:18">
      <c r="A88" s="17"/>
      <c r="B88" s="1" t="s">
        <v>1</v>
      </c>
      <c r="C88" s="2">
        <v>2476</v>
      </c>
      <c r="D88" s="2">
        <v>1014</v>
      </c>
      <c r="E88" s="2">
        <f t="shared" si="55"/>
        <v>3490</v>
      </c>
      <c r="F88" s="2">
        <v>1360</v>
      </c>
      <c r="G88" s="2">
        <v>333</v>
      </c>
      <c r="H88" s="2">
        <f t="shared" si="62"/>
        <v>1693</v>
      </c>
      <c r="I88" s="2">
        <v>719</v>
      </c>
      <c r="J88" s="2">
        <v>104</v>
      </c>
      <c r="K88" s="2">
        <f t="shared" si="63"/>
        <v>823</v>
      </c>
      <c r="L88" s="2">
        <f t="shared" si="64"/>
        <v>4555</v>
      </c>
      <c r="M88" s="2">
        <f t="shared" si="65"/>
        <v>1451</v>
      </c>
      <c r="N88" s="2">
        <f t="shared" si="60"/>
        <v>6006</v>
      </c>
      <c r="O88" s="3">
        <f t="shared" si="61"/>
        <v>3.1392143349414199</v>
      </c>
      <c r="P88" s="2">
        <f t="shared" si="66"/>
        <v>2079</v>
      </c>
      <c r="Q88" s="2">
        <f t="shared" si="67"/>
        <v>437</v>
      </c>
      <c r="R88" s="2">
        <f t="shared" si="68"/>
        <v>2516</v>
      </c>
    </row>
    <row r="89" spans="1:18">
      <c r="A89" s="16">
        <v>84</v>
      </c>
      <c r="B89" s="1" t="s">
        <v>0</v>
      </c>
      <c r="C89" s="2">
        <v>2508</v>
      </c>
      <c r="D89" s="2">
        <v>998</v>
      </c>
      <c r="E89" s="2">
        <f t="shared" si="55"/>
        <v>3506</v>
      </c>
      <c r="F89" s="2">
        <v>1322</v>
      </c>
      <c r="G89" s="2">
        <v>301</v>
      </c>
      <c r="H89" s="2">
        <f t="shared" si="62"/>
        <v>1623</v>
      </c>
      <c r="I89" s="2">
        <v>773</v>
      </c>
      <c r="J89" s="2">
        <v>102</v>
      </c>
      <c r="K89" s="2">
        <f t="shared" si="63"/>
        <v>875</v>
      </c>
      <c r="L89" s="2">
        <f t="shared" si="64"/>
        <v>4603</v>
      </c>
      <c r="M89" s="2">
        <f t="shared" si="65"/>
        <v>1401</v>
      </c>
      <c r="N89" s="2">
        <f t="shared" si="60"/>
        <v>6004</v>
      </c>
      <c r="O89" s="3">
        <f t="shared" si="61"/>
        <v>3.2855103497501785</v>
      </c>
      <c r="P89" s="2">
        <f t="shared" si="66"/>
        <v>2095</v>
      </c>
      <c r="Q89" s="2">
        <f t="shared" si="67"/>
        <v>403</v>
      </c>
      <c r="R89" s="2">
        <f t="shared" si="68"/>
        <v>2498</v>
      </c>
    </row>
    <row r="90" spans="1:18">
      <c r="A90" s="17"/>
      <c r="B90" s="1" t="s">
        <v>1</v>
      </c>
      <c r="C90" s="2">
        <v>2466</v>
      </c>
      <c r="D90" s="2">
        <v>987</v>
      </c>
      <c r="E90" s="2">
        <f t="shared" si="55"/>
        <v>3453</v>
      </c>
      <c r="F90" s="2">
        <v>1343</v>
      </c>
      <c r="G90" s="2">
        <v>303</v>
      </c>
      <c r="H90" s="2">
        <f t="shared" si="62"/>
        <v>1646</v>
      </c>
      <c r="I90" s="2">
        <v>736</v>
      </c>
      <c r="J90" s="2">
        <v>102</v>
      </c>
      <c r="K90" s="2">
        <f t="shared" si="63"/>
        <v>838</v>
      </c>
      <c r="L90" s="2">
        <f t="shared" si="64"/>
        <v>4545</v>
      </c>
      <c r="M90" s="2">
        <f t="shared" si="65"/>
        <v>1392</v>
      </c>
      <c r="N90" s="2">
        <f t="shared" si="60"/>
        <v>5937</v>
      </c>
      <c r="O90" s="3">
        <f t="shared" si="61"/>
        <v>3.2650862068965516</v>
      </c>
      <c r="P90" s="2">
        <f t="shared" si="66"/>
        <v>2079</v>
      </c>
      <c r="Q90" s="2">
        <f t="shared" si="67"/>
        <v>405</v>
      </c>
      <c r="R90" s="2">
        <f t="shared" si="68"/>
        <v>2484</v>
      </c>
    </row>
    <row r="91" spans="1:18">
      <c r="A91" s="16">
        <v>83</v>
      </c>
      <c r="B91" s="1" t="s">
        <v>0</v>
      </c>
      <c r="C91" s="2">
        <v>2536</v>
      </c>
      <c r="D91" s="2">
        <v>960</v>
      </c>
      <c r="E91" s="2">
        <f t="shared" si="55"/>
        <v>3496</v>
      </c>
      <c r="F91" s="2">
        <v>1301</v>
      </c>
      <c r="G91" s="2">
        <v>300</v>
      </c>
      <c r="H91" s="2">
        <f t="shared" si="62"/>
        <v>1601</v>
      </c>
      <c r="I91" s="2">
        <v>803</v>
      </c>
      <c r="J91" s="2">
        <v>98</v>
      </c>
      <c r="K91" s="2">
        <f t="shared" si="63"/>
        <v>901</v>
      </c>
      <c r="L91" s="2">
        <f t="shared" si="64"/>
        <v>4640</v>
      </c>
      <c r="M91" s="2">
        <f t="shared" si="65"/>
        <v>1358</v>
      </c>
      <c r="N91" s="2">
        <f t="shared" si="60"/>
        <v>5998</v>
      </c>
      <c r="O91" s="3">
        <f t="shared" si="61"/>
        <v>3.4167893961708393</v>
      </c>
      <c r="P91" s="2">
        <f t="shared" si="66"/>
        <v>2104</v>
      </c>
      <c r="Q91" s="2">
        <f t="shared" si="67"/>
        <v>398</v>
      </c>
      <c r="R91" s="2">
        <f t="shared" si="68"/>
        <v>2502</v>
      </c>
    </row>
    <row r="92" spans="1:18">
      <c r="A92" s="17"/>
      <c r="B92" s="1" t="s">
        <v>1</v>
      </c>
      <c r="C92" s="2">
        <v>2500</v>
      </c>
      <c r="D92" s="2">
        <v>952</v>
      </c>
      <c r="E92" s="2">
        <f t="shared" si="55"/>
        <v>3452</v>
      </c>
      <c r="F92" s="2">
        <v>1286</v>
      </c>
      <c r="G92" s="2">
        <v>290</v>
      </c>
      <c r="H92" s="2">
        <f t="shared" si="62"/>
        <v>1576</v>
      </c>
      <c r="I92" s="2">
        <v>784</v>
      </c>
      <c r="J92" s="2">
        <v>91</v>
      </c>
      <c r="K92" s="2">
        <f t="shared" si="63"/>
        <v>875</v>
      </c>
      <c r="L92" s="2">
        <f t="shared" si="64"/>
        <v>4570</v>
      </c>
      <c r="M92" s="2">
        <f t="shared" si="65"/>
        <v>1333</v>
      </c>
      <c r="N92" s="2">
        <f t="shared" si="60"/>
        <v>5903</v>
      </c>
      <c r="O92" s="3">
        <f t="shared" si="61"/>
        <v>3.4283570892723181</v>
      </c>
      <c r="P92" s="2">
        <f t="shared" si="66"/>
        <v>2070</v>
      </c>
      <c r="Q92" s="2">
        <f t="shared" si="67"/>
        <v>381</v>
      </c>
      <c r="R92" s="2">
        <f t="shared" si="68"/>
        <v>2451</v>
      </c>
    </row>
    <row r="93" spans="1:18">
      <c r="A93" s="16">
        <v>82</v>
      </c>
      <c r="B93" s="1" t="s">
        <v>0</v>
      </c>
      <c r="C93" s="2">
        <v>2550</v>
      </c>
      <c r="D93" s="2">
        <v>905</v>
      </c>
      <c r="E93" s="2">
        <f t="shared" si="55"/>
        <v>3455</v>
      </c>
      <c r="F93" s="2">
        <v>1188</v>
      </c>
      <c r="G93" s="2">
        <v>295</v>
      </c>
      <c r="H93" s="2">
        <f t="shared" si="62"/>
        <v>1483</v>
      </c>
      <c r="I93" s="2">
        <v>799</v>
      </c>
      <c r="J93" s="2">
        <v>95</v>
      </c>
      <c r="K93" s="2">
        <f t="shared" si="63"/>
        <v>894</v>
      </c>
      <c r="L93" s="2">
        <f t="shared" si="64"/>
        <v>4537</v>
      </c>
      <c r="M93" s="2">
        <f t="shared" si="65"/>
        <v>1295</v>
      </c>
      <c r="N93" s="2">
        <f t="shared" si="60"/>
        <v>5832</v>
      </c>
      <c r="O93" s="3">
        <f t="shared" si="61"/>
        <v>3.5034749034749035</v>
      </c>
      <c r="P93" s="2">
        <f t="shared" si="66"/>
        <v>1987</v>
      </c>
      <c r="Q93" s="2">
        <f t="shared" si="67"/>
        <v>390</v>
      </c>
      <c r="R93" s="2">
        <f t="shared" si="68"/>
        <v>2377</v>
      </c>
    </row>
    <row r="94" spans="1:18">
      <c r="A94" s="17"/>
      <c r="B94" s="1" t="s">
        <v>1</v>
      </c>
      <c r="C94" s="2">
        <v>2517</v>
      </c>
      <c r="D94" s="2">
        <v>902</v>
      </c>
      <c r="E94" s="2">
        <f t="shared" si="55"/>
        <v>3419</v>
      </c>
      <c r="F94" s="2">
        <v>1180</v>
      </c>
      <c r="G94" s="2">
        <v>288</v>
      </c>
      <c r="H94" s="2">
        <f t="shared" si="62"/>
        <v>1468</v>
      </c>
      <c r="I94" s="2">
        <v>782</v>
      </c>
      <c r="J94" s="2">
        <v>88</v>
      </c>
      <c r="K94" s="2">
        <f t="shared" si="63"/>
        <v>870</v>
      </c>
      <c r="L94" s="2">
        <f t="shared" si="64"/>
        <v>4479</v>
      </c>
      <c r="M94" s="2">
        <f t="shared" si="65"/>
        <v>1278</v>
      </c>
      <c r="N94" s="2">
        <f t="shared" si="60"/>
        <v>5757</v>
      </c>
      <c r="O94" s="3">
        <f t="shared" si="61"/>
        <v>3.504694835680751</v>
      </c>
      <c r="P94" s="2">
        <f t="shared" si="66"/>
        <v>1962</v>
      </c>
      <c r="Q94" s="2">
        <f t="shared" si="67"/>
        <v>376</v>
      </c>
      <c r="R94" s="2">
        <f t="shared" si="68"/>
        <v>2338</v>
      </c>
    </row>
    <row r="95" spans="1:18">
      <c r="A95" s="16">
        <v>81</v>
      </c>
      <c r="B95" s="1" t="s">
        <v>0</v>
      </c>
      <c r="C95" s="2">
        <v>2473</v>
      </c>
      <c r="D95" s="2">
        <v>847</v>
      </c>
      <c r="E95" s="2">
        <f t="shared" si="55"/>
        <v>3320</v>
      </c>
      <c r="F95" s="2">
        <v>1133</v>
      </c>
      <c r="G95" s="2">
        <v>274</v>
      </c>
      <c r="H95" s="2">
        <f t="shared" si="62"/>
        <v>1407</v>
      </c>
      <c r="I95" s="2">
        <v>721</v>
      </c>
      <c r="J95" s="2">
        <v>86</v>
      </c>
      <c r="K95" s="2">
        <f t="shared" si="63"/>
        <v>807</v>
      </c>
      <c r="L95" s="2">
        <f t="shared" si="64"/>
        <v>4327</v>
      </c>
      <c r="M95" s="2">
        <f t="shared" si="65"/>
        <v>1207</v>
      </c>
      <c r="N95" s="2">
        <f t="shared" si="60"/>
        <v>5534</v>
      </c>
      <c r="O95" s="3">
        <f t="shared" ref="O95:O115" si="69">L95/M95</f>
        <v>3.5849212924606464</v>
      </c>
      <c r="P95" s="2">
        <f t="shared" si="66"/>
        <v>1854</v>
      </c>
      <c r="Q95" s="2">
        <f t="shared" si="67"/>
        <v>360</v>
      </c>
      <c r="R95" s="2">
        <f t="shared" si="68"/>
        <v>2214</v>
      </c>
    </row>
    <row r="96" spans="1:18">
      <c r="A96" s="17"/>
      <c r="B96" s="1" t="s">
        <v>1</v>
      </c>
      <c r="C96" s="2">
        <v>2440</v>
      </c>
      <c r="D96" s="2">
        <v>837</v>
      </c>
      <c r="E96" s="2">
        <f t="shared" si="55"/>
        <v>3277</v>
      </c>
      <c r="F96" s="2">
        <v>1124</v>
      </c>
      <c r="G96" s="2">
        <v>268</v>
      </c>
      <c r="H96" s="2">
        <f t="shared" si="62"/>
        <v>1392</v>
      </c>
      <c r="I96" s="2">
        <v>688</v>
      </c>
      <c r="J96" s="2">
        <v>82</v>
      </c>
      <c r="K96" s="2">
        <f t="shared" si="63"/>
        <v>770</v>
      </c>
      <c r="L96" s="2">
        <f t="shared" si="64"/>
        <v>4252</v>
      </c>
      <c r="M96" s="2">
        <f t="shared" si="65"/>
        <v>1187</v>
      </c>
      <c r="N96" s="2">
        <f t="shared" si="60"/>
        <v>5439</v>
      </c>
      <c r="O96" s="3">
        <f t="shared" si="69"/>
        <v>3.5821398483572029</v>
      </c>
      <c r="P96" s="2">
        <f t="shared" si="66"/>
        <v>1812</v>
      </c>
      <c r="Q96" s="2">
        <f t="shared" si="67"/>
        <v>350</v>
      </c>
      <c r="R96" s="2">
        <f t="shared" si="68"/>
        <v>2162</v>
      </c>
    </row>
    <row r="97" spans="1:18">
      <c r="A97" s="16">
        <v>80</v>
      </c>
      <c r="B97" s="1" t="s">
        <v>0</v>
      </c>
      <c r="C97" s="2">
        <v>2416</v>
      </c>
      <c r="D97" s="2">
        <v>764</v>
      </c>
      <c r="E97" s="2">
        <f t="shared" si="55"/>
        <v>3180</v>
      </c>
      <c r="F97" s="2">
        <v>1078</v>
      </c>
      <c r="G97" s="2">
        <v>247</v>
      </c>
      <c r="H97" s="2">
        <v>1325</v>
      </c>
      <c r="I97" s="2">
        <v>675</v>
      </c>
      <c r="J97" s="2">
        <v>75</v>
      </c>
      <c r="K97" s="2">
        <f t="shared" si="63"/>
        <v>750</v>
      </c>
      <c r="L97" s="2">
        <f t="shared" si="64"/>
        <v>4169</v>
      </c>
      <c r="M97" s="2">
        <f t="shared" si="65"/>
        <v>1086</v>
      </c>
      <c r="N97" s="2">
        <f t="shared" si="60"/>
        <v>5255</v>
      </c>
      <c r="O97" s="3">
        <f t="shared" si="69"/>
        <v>3.8388581952117864</v>
      </c>
      <c r="P97" s="2">
        <f t="shared" si="66"/>
        <v>1753</v>
      </c>
      <c r="Q97" s="2">
        <f t="shared" si="67"/>
        <v>322</v>
      </c>
      <c r="R97" s="2">
        <f t="shared" si="68"/>
        <v>2075</v>
      </c>
    </row>
    <row r="98" spans="1:18">
      <c r="A98" s="17"/>
      <c r="B98" s="1" t="s">
        <v>1</v>
      </c>
      <c r="C98" s="2">
        <v>2375</v>
      </c>
      <c r="D98" s="2">
        <v>758</v>
      </c>
      <c r="E98" s="2">
        <f t="shared" si="55"/>
        <v>3133</v>
      </c>
      <c r="F98" s="2">
        <v>1068</v>
      </c>
      <c r="G98" s="2">
        <v>244</v>
      </c>
      <c r="H98" s="2">
        <v>1312</v>
      </c>
      <c r="I98" s="2">
        <v>650</v>
      </c>
      <c r="J98" s="2">
        <v>71</v>
      </c>
      <c r="K98" s="2">
        <f t="shared" si="63"/>
        <v>721</v>
      </c>
      <c r="L98" s="2">
        <f t="shared" si="64"/>
        <v>4093</v>
      </c>
      <c r="M98" s="2">
        <f t="shared" si="65"/>
        <v>1073</v>
      </c>
      <c r="N98" s="2">
        <f t="shared" si="60"/>
        <v>5166</v>
      </c>
      <c r="O98" s="3">
        <f t="shared" si="69"/>
        <v>3.8145386766076421</v>
      </c>
      <c r="P98" s="2">
        <f t="shared" si="66"/>
        <v>1718</v>
      </c>
      <c r="Q98" s="2">
        <f t="shared" si="67"/>
        <v>315</v>
      </c>
      <c r="R98" s="2">
        <f t="shared" si="68"/>
        <v>2033</v>
      </c>
    </row>
    <row r="99" spans="1:18">
      <c r="A99" s="16">
        <v>79</v>
      </c>
      <c r="B99" s="1" t="s">
        <v>0</v>
      </c>
      <c r="C99" s="2">
        <v>2333</v>
      </c>
      <c r="D99" s="2">
        <v>700</v>
      </c>
      <c r="E99" s="2">
        <v>3033</v>
      </c>
      <c r="F99" s="2">
        <v>1022</v>
      </c>
      <c r="G99" s="2">
        <v>210</v>
      </c>
      <c r="H99" s="2">
        <v>1232</v>
      </c>
      <c r="I99" s="2">
        <v>568</v>
      </c>
      <c r="J99" s="2">
        <v>69</v>
      </c>
      <c r="K99" s="2">
        <v>637</v>
      </c>
      <c r="L99" s="2">
        <f t="shared" ref="L99:L106" si="70">SUM(C99,I99,I99)</f>
        <v>3469</v>
      </c>
      <c r="M99" s="2">
        <f>SUM(D99,G99,J99)</f>
        <v>979</v>
      </c>
      <c r="N99" s="2">
        <f>SUM(E99,H99,K99)</f>
        <v>4902</v>
      </c>
      <c r="O99" s="3">
        <f t="shared" si="69"/>
        <v>3.5434116445352402</v>
      </c>
      <c r="P99" s="2">
        <f t="shared" si="66"/>
        <v>1590</v>
      </c>
      <c r="Q99" s="2">
        <f t="shared" si="67"/>
        <v>279</v>
      </c>
      <c r="R99" s="2">
        <f t="shared" si="68"/>
        <v>1869</v>
      </c>
    </row>
    <row r="100" spans="1:18">
      <c r="A100" s="17"/>
      <c r="B100" s="1" t="s">
        <v>1</v>
      </c>
      <c r="C100" s="2">
        <v>2316</v>
      </c>
      <c r="D100" s="2">
        <v>696</v>
      </c>
      <c r="E100" s="2">
        <v>3012</v>
      </c>
      <c r="F100" s="2">
        <v>1019</v>
      </c>
      <c r="G100" s="2">
        <v>206</v>
      </c>
      <c r="H100" s="2">
        <v>1225</v>
      </c>
      <c r="I100" s="2">
        <v>547</v>
      </c>
      <c r="J100" s="2">
        <v>61</v>
      </c>
      <c r="K100" s="2">
        <v>608</v>
      </c>
      <c r="L100" s="2">
        <f t="shared" si="70"/>
        <v>3410</v>
      </c>
      <c r="M100" s="2">
        <f t="shared" ref="M100:M106" si="71">SUM(D100,G100,J100)</f>
        <v>963</v>
      </c>
      <c r="N100" s="2">
        <f>SUM(E100,H100,K100)</f>
        <v>4845</v>
      </c>
      <c r="O100" s="3">
        <f t="shared" si="69"/>
        <v>3.5410176531671858</v>
      </c>
      <c r="P100" s="2">
        <f t="shared" si="66"/>
        <v>1566</v>
      </c>
      <c r="Q100" s="2">
        <f t="shared" si="67"/>
        <v>267</v>
      </c>
      <c r="R100" s="2">
        <f t="shared" si="68"/>
        <v>1833</v>
      </c>
    </row>
    <row r="101" spans="1:18">
      <c r="A101" s="16">
        <v>78</v>
      </c>
      <c r="B101" s="1" t="s">
        <v>0</v>
      </c>
      <c r="C101" s="2">
        <v>2243</v>
      </c>
      <c r="D101" s="2">
        <v>665</v>
      </c>
      <c r="E101" s="2">
        <v>2908</v>
      </c>
      <c r="F101" s="2">
        <v>931</v>
      </c>
      <c r="G101" s="2">
        <v>177</v>
      </c>
      <c r="H101" s="2">
        <v>1108</v>
      </c>
      <c r="I101" s="2">
        <v>496</v>
      </c>
      <c r="J101" s="2">
        <v>53</v>
      </c>
      <c r="K101" s="2">
        <v>549</v>
      </c>
      <c r="L101" s="2">
        <f t="shared" si="70"/>
        <v>3235</v>
      </c>
      <c r="M101" s="2">
        <f t="shared" si="71"/>
        <v>895</v>
      </c>
      <c r="N101" s="2">
        <f t="shared" ref="N101:N128" si="72">SUM(E101,H101,K101)</f>
        <v>4565</v>
      </c>
      <c r="O101" s="3">
        <f t="shared" si="69"/>
        <v>3.6145251396648046</v>
      </c>
      <c r="P101" s="2">
        <f t="shared" si="66"/>
        <v>1427</v>
      </c>
      <c r="Q101" s="2">
        <f t="shared" si="67"/>
        <v>230</v>
      </c>
      <c r="R101" s="2">
        <f t="shared" si="68"/>
        <v>1657</v>
      </c>
    </row>
    <row r="102" spans="1:18">
      <c r="A102" s="17"/>
      <c r="B102" s="1" t="s">
        <v>1</v>
      </c>
      <c r="C102" s="2"/>
      <c r="D102" s="2"/>
      <c r="E102" s="2">
        <v>2885</v>
      </c>
      <c r="F102" s="2">
        <v>928</v>
      </c>
      <c r="G102" s="2">
        <v>176</v>
      </c>
      <c r="H102" s="2">
        <v>1104</v>
      </c>
      <c r="I102" s="2">
        <v>474</v>
      </c>
      <c r="J102" s="2">
        <v>52</v>
      </c>
      <c r="K102" s="2">
        <v>526</v>
      </c>
      <c r="L102" s="2">
        <f t="shared" si="70"/>
        <v>948</v>
      </c>
      <c r="M102" s="2">
        <f t="shared" si="71"/>
        <v>228</v>
      </c>
      <c r="N102" s="2">
        <f t="shared" si="72"/>
        <v>4515</v>
      </c>
      <c r="O102" s="3">
        <f t="shared" si="69"/>
        <v>4.1578947368421053</v>
      </c>
      <c r="P102" s="2">
        <f t="shared" si="66"/>
        <v>1402</v>
      </c>
      <c r="Q102" s="2">
        <f t="shared" si="67"/>
        <v>228</v>
      </c>
      <c r="R102" s="2">
        <f t="shared" si="68"/>
        <v>1630</v>
      </c>
    </row>
    <row r="103" spans="1:18">
      <c r="A103" s="16">
        <v>77</v>
      </c>
      <c r="B103" s="1" t="s">
        <v>0</v>
      </c>
      <c r="C103" s="2">
        <v>2117</v>
      </c>
      <c r="D103" s="2">
        <v>628</v>
      </c>
      <c r="E103" s="2">
        <v>2745</v>
      </c>
      <c r="F103" s="2">
        <v>871</v>
      </c>
      <c r="G103" s="2">
        <v>151</v>
      </c>
      <c r="H103" s="2">
        <v>1022</v>
      </c>
      <c r="I103" s="2">
        <v>430</v>
      </c>
      <c r="J103" s="2">
        <v>47</v>
      </c>
      <c r="K103" s="2">
        <v>477</v>
      </c>
      <c r="L103" s="2">
        <f t="shared" si="70"/>
        <v>2977</v>
      </c>
      <c r="M103" s="2">
        <f t="shared" si="71"/>
        <v>826</v>
      </c>
      <c r="N103" s="2">
        <f t="shared" si="72"/>
        <v>4244</v>
      </c>
      <c r="O103" s="3">
        <f t="shared" si="69"/>
        <v>3.6041162227602905</v>
      </c>
      <c r="P103" s="2">
        <f t="shared" si="66"/>
        <v>1301</v>
      </c>
      <c r="Q103" s="2">
        <f t="shared" si="67"/>
        <v>198</v>
      </c>
      <c r="R103" s="2">
        <f t="shared" si="68"/>
        <v>1499</v>
      </c>
    </row>
    <row r="104" spans="1:18">
      <c r="A104" s="17"/>
      <c r="B104" s="1" t="s">
        <v>1</v>
      </c>
      <c r="C104" s="2">
        <v>2094</v>
      </c>
      <c r="D104" s="2">
        <v>625</v>
      </c>
      <c r="E104" s="2">
        <v>2719</v>
      </c>
      <c r="F104" s="2">
        <v>862</v>
      </c>
      <c r="G104" s="2">
        <v>151</v>
      </c>
      <c r="H104" s="2">
        <v>1013</v>
      </c>
      <c r="I104" s="2">
        <v>425</v>
      </c>
      <c r="J104" s="2">
        <v>46</v>
      </c>
      <c r="K104" s="2">
        <v>471</v>
      </c>
      <c r="L104" s="2">
        <f t="shared" si="70"/>
        <v>2944</v>
      </c>
      <c r="M104" s="2">
        <f t="shared" si="71"/>
        <v>822</v>
      </c>
      <c r="N104" s="2">
        <f t="shared" si="72"/>
        <v>4203</v>
      </c>
      <c r="O104" s="3">
        <f t="shared" si="69"/>
        <v>3.5815085158150852</v>
      </c>
      <c r="P104" s="2">
        <f t="shared" si="66"/>
        <v>1287</v>
      </c>
      <c r="Q104" s="2">
        <f t="shared" si="67"/>
        <v>197</v>
      </c>
      <c r="R104" s="2">
        <f t="shared" si="68"/>
        <v>1484</v>
      </c>
    </row>
    <row r="105" spans="1:18">
      <c r="A105" s="16">
        <v>76</v>
      </c>
      <c r="B105" s="1" t="s">
        <v>0</v>
      </c>
      <c r="C105" s="2">
        <v>2020</v>
      </c>
      <c r="D105" s="2">
        <v>606</v>
      </c>
      <c r="E105" s="2">
        <v>2626</v>
      </c>
      <c r="F105" s="2">
        <v>816</v>
      </c>
      <c r="G105" s="2">
        <v>128</v>
      </c>
      <c r="H105" s="2">
        <v>944</v>
      </c>
      <c r="I105" s="2">
        <v>353</v>
      </c>
      <c r="J105" s="2">
        <v>31</v>
      </c>
      <c r="K105" s="2">
        <v>384</v>
      </c>
      <c r="L105" s="2">
        <f t="shared" si="70"/>
        <v>2726</v>
      </c>
      <c r="M105" s="2">
        <f t="shared" si="71"/>
        <v>765</v>
      </c>
      <c r="N105" s="2">
        <f t="shared" si="72"/>
        <v>3954</v>
      </c>
      <c r="O105" s="3">
        <f t="shared" si="69"/>
        <v>3.5633986928104577</v>
      </c>
      <c r="P105" s="2">
        <f t="shared" si="66"/>
        <v>1169</v>
      </c>
      <c r="Q105" s="2">
        <f t="shared" si="67"/>
        <v>159</v>
      </c>
      <c r="R105" s="2">
        <f t="shared" si="68"/>
        <v>1328</v>
      </c>
    </row>
    <row r="106" spans="1:18">
      <c r="A106" s="17"/>
      <c r="B106" s="1" t="s">
        <v>1</v>
      </c>
      <c r="C106" s="2">
        <v>1987</v>
      </c>
      <c r="D106" s="2">
        <v>606</v>
      </c>
      <c r="E106" s="2">
        <v>2593</v>
      </c>
      <c r="F106" s="2">
        <v>808</v>
      </c>
      <c r="G106" s="2">
        <v>127</v>
      </c>
      <c r="H106" s="2">
        <v>935</v>
      </c>
      <c r="I106" s="2">
        <v>344</v>
      </c>
      <c r="J106" s="2">
        <v>29</v>
      </c>
      <c r="K106" s="2">
        <v>373</v>
      </c>
      <c r="L106" s="2">
        <f t="shared" si="70"/>
        <v>2675</v>
      </c>
      <c r="M106" s="2">
        <f t="shared" si="71"/>
        <v>762</v>
      </c>
      <c r="N106" s="2">
        <f t="shared" si="72"/>
        <v>3901</v>
      </c>
      <c r="O106" s="3">
        <f t="shared" si="69"/>
        <v>3.5104986876640418</v>
      </c>
      <c r="P106" s="2">
        <f t="shared" si="66"/>
        <v>1152</v>
      </c>
      <c r="Q106" s="2">
        <f t="shared" si="67"/>
        <v>156</v>
      </c>
      <c r="R106" s="2">
        <f t="shared" si="68"/>
        <v>1308</v>
      </c>
    </row>
    <row r="107" spans="1:18">
      <c r="A107" s="16">
        <v>75</v>
      </c>
      <c r="B107" s="1" t="s">
        <v>0</v>
      </c>
      <c r="C107" s="2">
        <v>1889</v>
      </c>
      <c r="D107" s="2">
        <v>560</v>
      </c>
      <c r="E107" s="2">
        <v>2449</v>
      </c>
      <c r="F107" s="2">
        <v>722</v>
      </c>
      <c r="G107" s="2">
        <v>102</v>
      </c>
      <c r="H107" s="2">
        <v>824</v>
      </c>
      <c r="I107" s="2">
        <v>294</v>
      </c>
      <c r="J107" s="2">
        <v>18</v>
      </c>
      <c r="K107" s="2">
        <v>312</v>
      </c>
      <c r="L107" s="2">
        <v>2905</v>
      </c>
      <c r="M107" s="2">
        <v>677</v>
      </c>
      <c r="N107" s="2">
        <f t="shared" si="72"/>
        <v>3585</v>
      </c>
      <c r="O107" s="3">
        <f t="shared" si="69"/>
        <v>4.290989660265879</v>
      </c>
      <c r="P107" s="2">
        <f t="shared" si="66"/>
        <v>1016</v>
      </c>
      <c r="Q107" s="2">
        <f t="shared" si="67"/>
        <v>120</v>
      </c>
      <c r="R107" s="2">
        <f t="shared" si="68"/>
        <v>1136</v>
      </c>
    </row>
    <row r="108" spans="1:18">
      <c r="A108" s="17"/>
      <c r="B108" s="1" t="s">
        <v>1</v>
      </c>
      <c r="C108" s="2">
        <v>1872</v>
      </c>
      <c r="D108" s="2">
        <v>557</v>
      </c>
      <c r="E108" s="2">
        <v>2429</v>
      </c>
      <c r="F108" s="2">
        <v>718</v>
      </c>
      <c r="G108" s="2">
        <v>102</v>
      </c>
      <c r="H108" s="2">
        <v>820</v>
      </c>
      <c r="I108" s="2">
        <v>283</v>
      </c>
      <c r="J108" s="2">
        <v>18</v>
      </c>
      <c r="K108" s="2">
        <v>301</v>
      </c>
      <c r="L108" s="2">
        <f>SUM(C108,I108,I108)</f>
        <v>2438</v>
      </c>
      <c r="M108" s="2">
        <f>SUM(D108,G108,J108)</f>
        <v>677</v>
      </c>
      <c r="N108" s="2">
        <f t="shared" si="72"/>
        <v>3550</v>
      </c>
      <c r="O108" s="3">
        <f t="shared" si="69"/>
        <v>3.601181683899557</v>
      </c>
      <c r="P108" s="2">
        <f t="shared" si="66"/>
        <v>1001</v>
      </c>
      <c r="Q108" s="2">
        <f t="shared" si="67"/>
        <v>120</v>
      </c>
      <c r="R108" s="2">
        <f t="shared" si="68"/>
        <v>1121</v>
      </c>
    </row>
    <row r="109" spans="1:18">
      <c r="A109" s="16">
        <v>74</v>
      </c>
      <c r="B109" s="1" t="s">
        <v>0</v>
      </c>
      <c r="C109" s="2">
        <v>1757</v>
      </c>
      <c r="D109" s="2">
        <v>531</v>
      </c>
      <c r="E109" s="2">
        <v>2288</v>
      </c>
      <c r="F109" s="2">
        <v>653</v>
      </c>
      <c r="G109" s="2">
        <v>98</v>
      </c>
      <c r="H109" s="2">
        <v>751</v>
      </c>
      <c r="I109" s="2">
        <v>220</v>
      </c>
      <c r="J109" s="2">
        <v>7</v>
      </c>
      <c r="K109" s="2">
        <v>227</v>
      </c>
      <c r="L109" s="2">
        <v>2630</v>
      </c>
      <c r="M109" s="2">
        <v>636</v>
      </c>
      <c r="N109" s="2">
        <f t="shared" si="72"/>
        <v>3266</v>
      </c>
      <c r="O109" s="3">
        <f t="shared" si="69"/>
        <v>4.1352201257861632</v>
      </c>
      <c r="P109" s="2">
        <f t="shared" si="66"/>
        <v>873</v>
      </c>
      <c r="Q109" s="2">
        <f t="shared" si="67"/>
        <v>105</v>
      </c>
      <c r="R109" s="2">
        <f t="shared" si="68"/>
        <v>978</v>
      </c>
    </row>
    <row r="110" spans="1:18">
      <c r="A110" s="17"/>
      <c r="B110" s="1" t="s">
        <v>1</v>
      </c>
      <c r="C110" s="2">
        <v>1744</v>
      </c>
      <c r="D110" s="2">
        <v>527</v>
      </c>
      <c r="E110" s="2">
        <v>2271</v>
      </c>
      <c r="F110" s="2">
        <v>644</v>
      </c>
      <c r="G110" s="2">
        <v>97</v>
      </c>
      <c r="H110" s="2">
        <v>741</v>
      </c>
      <c r="I110" s="2">
        <v>209</v>
      </c>
      <c r="J110" s="2">
        <v>6</v>
      </c>
      <c r="K110" s="2">
        <v>215</v>
      </c>
      <c r="L110" s="2">
        <v>2597</v>
      </c>
      <c r="M110" s="2">
        <v>630</v>
      </c>
      <c r="N110" s="2">
        <f t="shared" si="72"/>
        <v>3227</v>
      </c>
      <c r="O110" s="3">
        <f t="shared" si="69"/>
        <v>4.1222222222222218</v>
      </c>
      <c r="P110" s="2">
        <f t="shared" si="66"/>
        <v>853</v>
      </c>
      <c r="Q110" s="2">
        <f t="shared" si="67"/>
        <v>103</v>
      </c>
      <c r="R110" s="2">
        <f t="shared" si="68"/>
        <v>956</v>
      </c>
    </row>
    <row r="111" spans="1:18">
      <c r="A111" s="16">
        <v>73</v>
      </c>
      <c r="B111" s="1" t="s">
        <v>0</v>
      </c>
      <c r="C111" s="2">
        <v>1726</v>
      </c>
      <c r="D111" s="2">
        <v>480</v>
      </c>
      <c r="E111" s="2">
        <v>2206</v>
      </c>
      <c r="F111" s="2">
        <v>577</v>
      </c>
      <c r="G111" s="2">
        <v>79</v>
      </c>
      <c r="H111" s="2">
        <v>656</v>
      </c>
      <c r="I111" s="2">
        <v>166</v>
      </c>
      <c r="J111" s="2">
        <v>3</v>
      </c>
      <c r="K111" s="2">
        <v>169</v>
      </c>
      <c r="L111" s="2">
        <v>2469</v>
      </c>
      <c r="M111" s="2">
        <v>562</v>
      </c>
      <c r="N111" s="2">
        <f t="shared" si="72"/>
        <v>3031</v>
      </c>
      <c r="O111" s="3">
        <f t="shared" si="69"/>
        <v>4.3932384341637007</v>
      </c>
      <c r="P111" s="2">
        <f t="shared" si="66"/>
        <v>743</v>
      </c>
      <c r="Q111" s="2">
        <f t="shared" si="67"/>
        <v>82</v>
      </c>
      <c r="R111" s="2">
        <f t="shared" si="68"/>
        <v>825</v>
      </c>
    </row>
    <row r="112" spans="1:18">
      <c r="A112" s="17"/>
      <c r="B112" s="1" t="s">
        <v>1</v>
      </c>
      <c r="C112" s="2">
        <v>1709</v>
      </c>
      <c r="D112" s="2">
        <v>474</v>
      </c>
      <c r="E112" s="2">
        <v>2183</v>
      </c>
      <c r="F112" s="2">
        <v>571</v>
      </c>
      <c r="G112" s="2">
        <v>77</v>
      </c>
      <c r="H112" s="2">
        <v>648</v>
      </c>
      <c r="I112" s="2">
        <v>157</v>
      </c>
      <c r="J112" s="2">
        <v>3</v>
      </c>
      <c r="K112" s="2">
        <v>160</v>
      </c>
      <c r="L112" s="2">
        <v>2437</v>
      </c>
      <c r="M112" s="2">
        <v>554</v>
      </c>
      <c r="N112" s="2">
        <f t="shared" si="72"/>
        <v>2991</v>
      </c>
      <c r="O112" s="3">
        <f t="shared" si="69"/>
        <v>4.3989169675090256</v>
      </c>
      <c r="P112" s="2">
        <f t="shared" si="66"/>
        <v>728</v>
      </c>
      <c r="Q112" s="2">
        <f t="shared" si="67"/>
        <v>80</v>
      </c>
      <c r="R112" s="2">
        <f t="shared" si="68"/>
        <v>808</v>
      </c>
    </row>
    <row r="113" spans="1:18">
      <c r="A113" s="16">
        <v>72</v>
      </c>
      <c r="B113" s="1" t="s">
        <v>0</v>
      </c>
      <c r="C113" s="2">
        <v>1660</v>
      </c>
      <c r="D113" s="2">
        <v>427</v>
      </c>
      <c r="E113" s="2">
        <v>2087</v>
      </c>
      <c r="F113" s="2">
        <v>558</v>
      </c>
      <c r="G113" s="2">
        <v>58</v>
      </c>
      <c r="H113" s="2">
        <v>616</v>
      </c>
      <c r="I113" s="2">
        <v>99</v>
      </c>
      <c r="J113" s="2">
        <v>2</v>
      </c>
      <c r="K113" s="2">
        <v>101</v>
      </c>
      <c r="L113" s="2">
        <v>2317</v>
      </c>
      <c r="M113" s="2">
        <v>487</v>
      </c>
      <c r="N113" s="2">
        <f t="shared" si="72"/>
        <v>2804</v>
      </c>
      <c r="O113" s="3">
        <f t="shared" si="69"/>
        <v>4.7577002053388089</v>
      </c>
      <c r="P113" s="2">
        <f t="shared" si="66"/>
        <v>657</v>
      </c>
      <c r="Q113" s="2">
        <f t="shared" si="67"/>
        <v>60</v>
      </c>
      <c r="R113" s="2">
        <f t="shared" si="68"/>
        <v>717</v>
      </c>
    </row>
    <row r="114" spans="1:18">
      <c r="A114" s="17"/>
      <c r="B114" s="1" t="s">
        <v>1</v>
      </c>
      <c r="C114" s="2">
        <v>1659</v>
      </c>
      <c r="D114" s="2">
        <v>420</v>
      </c>
      <c r="E114" s="2">
        <v>2079</v>
      </c>
      <c r="F114" s="2">
        <v>556</v>
      </c>
      <c r="G114" s="2">
        <v>58</v>
      </c>
      <c r="H114" s="2">
        <v>614</v>
      </c>
      <c r="I114" s="2">
        <v>95</v>
      </c>
      <c r="J114" s="2">
        <v>2</v>
      </c>
      <c r="K114" s="2">
        <v>97</v>
      </c>
      <c r="L114" s="2">
        <v>2310</v>
      </c>
      <c r="M114" s="2">
        <v>480</v>
      </c>
      <c r="N114" s="2">
        <f t="shared" si="72"/>
        <v>2790</v>
      </c>
      <c r="O114" s="3">
        <f t="shared" si="69"/>
        <v>4.8125</v>
      </c>
      <c r="P114" s="2">
        <f t="shared" si="66"/>
        <v>651</v>
      </c>
      <c r="Q114" s="2">
        <f t="shared" si="67"/>
        <v>60</v>
      </c>
      <c r="R114" s="2">
        <f t="shared" si="68"/>
        <v>711</v>
      </c>
    </row>
    <row r="115" spans="1:18">
      <c r="A115" s="16">
        <v>71</v>
      </c>
      <c r="B115" s="1" t="s">
        <v>0</v>
      </c>
      <c r="C115" s="2">
        <v>1628</v>
      </c>
      <c r="D115" s="2">
        <v>340</v>
      </c>
      <c r="E115" s="2">
        <f>SUM(C115:D115)</f>
        <v>1968</v>
      </c>
      <c r="F115" s="2">
        <v>508</v>
      </c>
      <c r="G115" s="2">
        <v>51</v>
      </c>
      <c r="H115" s="2">
        <v>559</v>
      </c>
      <c r="I115" s="2">
        <v>58</v>
      </c>
      <c r="J115" s="2">
        <v>1</v>
      </c>
      <c r="K115" s="2">
        <f t="shared" ref="K115" si="73">SUM(I115:J115)</f>
        <v>59</v>
      </c>
      <c r="L115" s="2">
        <f t="shared" ref="L115" si="74">SUM(C115,F115,I115)</f>
        <v>2194</v>
      </c>
      <c r="M115" s="2">
        <f t="shared" ref="M115" si="75">SUM(D115,G115,J115)</f>
        <v>392</v>
      </c>
      <c r="N115" s="2">
        <f t="shared" ref="N115" si="76">SUM(L115:M115)</f>
        <v>2586</v>
      </c>
      <c r="O115" s="3">
        <f t="shared" si="69"/>
        <v>5.5969387755102042</v>
      </c>
      <c r="P115" s="2">
        <f t="shared" si="66"/>
        <v>566</v>
      </c>
      <c r="Q115" s="2">
        <f t="shared" si="67"/>
        <v>52</v>
      </c>
      <c r="R115" s="2">
        <f t="shared" si="68"/>
        <v>618</v>
      </c>
    </row>
    <row r="116" spans="1:18">
      <c r="A116" s="17"/>
      <c r="B116" s="1" t="s">
        <v>1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>
        <f t="shared" si="72"/>
        <v>0</v>
      </c>
      <c r="O116" s="3"/>
      <c r="P116" s="2">
        <f t="shared" si="66"/>
        <v>0</v>
      </c>
      <c r="Q116" s="2">
        <f t="shared" si="67"/>
        <v>0</v>
      </c>
      <c r="R116" s="2">
        <f t="shared" si="68"/>
        <v>0</v>
      </c>
    </row>
    <row r="117" spans="1:18">
      <c r="A117" s="16">
        <v>70</v>
      </c>
      <c r="B117" s="1" t="s">
        <v>0</v>
      </c>
      <c r="C117" s="2">
        <v>1576</v>
      </c>
      <c r="D117" s="2">
        <v>251</v>
      </c>
      <c r="E117" s="2">
        <v>1827</v>
      </c>
      <c r="F117" s="2">
        <v>443</v>
      </c>
      <c r="G117" s="2">
        <v>46</v>
      </c>
      <c r="H117" s="2">
        <v>489</v>
      </c>
      <c r="I117" s="2">
        <v>44</v>
      </c>
      <c r="J117" s="2">
        <v>2</v>
      </c>
      <c r="K117" s="2">
        <v>46</v>
      </c>
      <c r="L117" s="2">
        <f>SUM(I117,F117,C117)</f>
        <v>2063</v>
      </c>
      <c r="M117" s="2">
        <f>SUM(J117,G117,D117)</f>
        <v>299</v>
      </c>
      <c r="N117" s="2">
        <f t="shared" si="72"/>
        <v>2362</v>
      </c>
      <c r="O117" s="3">
        <f t="shared" ref="O117:O132" si="77">L117/M117</f>
        <v>6.8996655518394645</v>
      </c>
      <c r="P117" s="2">
        <f t="shared" si="66"/>
        <v>487</v>
      </c>
      <c r="Q117" s="2">
        <f t="shared" si="67"/>
        <v>48</v>
      </c>
      <c r="R117" s="2">
        <f t="shared" si="68"/>
        <v>535</v>
      </c>
    </row>
    <row r="118" spans="1:18">
      <c r="A118" s="17"/>
      <c r="B118" s="1" t="s">
        <v>1</v>
      </c>
      <c r="C118" s="2">
        <v>1556</v>
      </c>
      <c r="D118" s="2">
        <v>248</v>
      </c>
      <c r="E118" s="2">
        <v>1804</v>
      </c>
      <c r="F118" s="2">
        <v>436</v>
      </c>
      <c r="G118" s="2">
        <v>46</v>
      </c>
      <c r="H118" s="2">
        <v>482</v>
      </c>
      <c r="I118" s="2">
        <v>43</v>
      </c>
      <c r="J118" s="2">
        <v>2</v>
      </c>
      <c r="K118" s="2">
        <v>45</v>
      </c>
      <c r="L118" s="2">
        <v>2035</v>
      </c>
      <c r="M118" s="2">
        <v>296</v>
      </c>
      <c r="N118" s="2">
        <f t="shared" si="72"/>
        <v>2331</v>
      </c>
      <c r="O118" s="3">
        <f t="shared" si="77"/>
        <v>6.875</v>
      </c>
      <c r="P118" s="2">
        <f t="shared" si="66"/>
        <v>479</v>
      </c>
      <c r="Q118" s="2">
        <f t="shared" si="67"/>
        <v>48</v>
      </c>
      <c r="R118" s="2">
        <f t="shared" si="68"/>
        <v>527</v>
      </c>
    </row>
    <row r="119" spans="1:18">
      <c r="A119" s="16">
        <v>69</v>
      </c>
      <c r="B119" s="1" t="s">
        <v>0</v>
      </c>
      <c r="C119" s="2">
        <v>1531</v>
      </c>
      <c r="D119" s="2">
        <v>176</v>
      </c>
      <c r="E119" s="2">
        <v>1707</v>
      </c>
      <c r="F119" s="2">
        <v>395</v>
      </c>
      <c r="G119" s="2">
        <v>34</v>
      </c>
      <c r="H119" s="2">
        <v>429</v>
      </c>
      <c r="I119" s="2">
        <v>14</v>
      </c>
      <c r="J119" s="2">
        <v>1</v>
      </c>
      <c r="K119" s="2">
        <v>15</v>
      </c>
      <c r="L119" s="2">
        <v>1940</v>
      </c>
      <c r="M119" s="2">
        <v>211</v>
      </c>
      <c r="N119" s="2">
        <f t="shared" si="72"/>
        <v>2151</v>
      </c>
      <c r="O119" s="3">
        <f t="shared" si="77"/>
        <v>9.1943127962085303</v>
      </c>
      <c r="P119" s="2">
        <f t="shared" si="66"/>
        <v>409</v>
      </c>
      <c r="Q119" s="2">
        <f t="shared" si="67"/>
        <v>35</v>
      </c>
      <c r="R119" s="2">
        <f t="shared" si="68"/>
        <v>444</v>
      </c>
    </row>
    <row r="120" spans="1:18">
      <c r="A120" s="17"/>
      <c r="B120" s="1" t="s">
        <v>1</v>
      </c>
      <c r="C120" s="2">
        <v>1511</v>
      </c>
      <c r="D120" s="2">
        <v>176</v>
      </c>
      <c r="E120" s="2">
        <v>1687</v>
      </c>
      <c r="F120" s="2">
        <v>387</v>
      </c>
      <c r="G120" s="2">
        <v>33</v>
      </c>
      <c r="H120" s="2">
        <v>420</v>
      </c>
      <c r="I120" s="2">
        <v>14</v>
      </c>
      <c r="J120" s="2">
        <v>1</v>
      </c>
      <c r="K120" s="2">
        <v>15</v>
      </c>
      <c r="L120" s="2">
        <v>1912</v>
      </c>
      <c r="M120" s="2">
        <v>210</v>
      </c>
      <c r="N120" s="2">
        <f t="shared" si="72"/>
        <v>2122</v>
      </c>
      <c r="O120" s="3">
        <f t="shared" si="77"/>
        <v>9.1047619047619044</v>
      </c>
      <c r="P120" s="2">
        <f t="shared" si="66"/>
        <v>401</v>
      </c>
      <c r="Q120" s="2">
        <f t="shared" si="67"/>
        <v>34</v>
      </c>
      <c r="R120" s="2">
        <f t="shared" si="68"/>
        <v>435</v>
      </c>
    </row>
    <row r="121" spans="1:18">
      <c r="A121" s="16">
        <v>68</v>
      </c>
      <c r="B121" s="1" t="s">
        <v>0</v>
      </c>
      <c r="C121" s="2">
        <v>1521</v>
      </c>
      <c r="D121" s="2">
        <v>129</v>
      </c>
      <c r="E121" s="2">
        <v>1650</v>
      </c>
      <c r="F121" s="2">
        <v>352</v>
      </c>
      <c r="G121" s="2">
        <v>28</v>
      </c>
      <c r="H121" s="2">
        <v>380</v>
      </c>
      <c r="I121" s="2">
        <v>14</v>
      </c>
      <c r="J121" s="2">
        <v>1</v>
      </c>
      <c r="K121" s="2">
        <v>15</v>
      </c>
      <c r="L121" s="2">
        <v>1887</v>
      </c>
      <c r="M121" s="2">
        <v>158</v>
      </c>
      <c r="N121" s="2">
        <f t="shared" si="72"/>
        <v>2045</v>
      </c>
      <c r="O121" s="3">
        <f t="shared" si="77"/>
        <v>11.943037974683545</v>
      </c>
      <c r="P121" s="2">
        <f t="shared" si="66"/>
        <v>366</v>
      </c>
      <c r="Q121" s="2">
        <f t="shared" si="67"/>
        <v>29</v>
      </c>
      <c r="R121" s="2">
        <f t="shared" si="68"/>
        <v>395</v>
      </c>
    </row>
    <row r="122" spans="1:18">
      <c r="A122" s="17"/>
      <c r="B122" s="1" t="s">
        <v>1</v>
      </c>
      <c r="C122" s="2">
        <v>1502</v>
      </c>
      <c r="D122" s="2">
        <v>129</v>
      </c>
      <c r="E122" s="2">
        <v>1631</v>
      </c>
      <c r="F122" s="2">
        <v>343</v>
      </c>
      <c r="G122" s="2">
        <v>26</v>
      </c>
      <c r="H122" s="2">
        <v>367</v>
      </c>
      <c r="I122" s="2">
        <v>13</v>
      </c>
      <c r="J122" s="2">
        <v>1</v>
      </c>
      <c r="K122" s="2">
        <v>14</v>
      </c>
      <c r="L122" s="2">
        <v>1856</v>
      </c>
      <c r="M122" s="2">
        <v>156</v>
      </c>
      <c r="N122" s="2">
        <f t="shared" si="72"/>
        <v>2012</v>
      </c>
      <c r="O122" s="3">
        <f t="shared" si="77"/>
        <v>11.897435897435898</v>
      </c>
      <c r="P122" s="2">
        <f t="shared" si="66"/>
        <v>356</v>
      </c>
      <c r="Q122" s="2">
        <f t="shared" si="67"/>
        <v>27</v>
      </c>
      <c r="R122" s="2">
        <f t="shared" si="68"/>
        <v>381</v>
      </c>
    </row>
    <row r="123" spans="1:18">
      <c r="A123" s="16">
        <v>67</v>
      </c>
      <c r="B123" s="1" t="s">
        <v>0</v>
      </c>
      <c r="C123" s="2">
        <v>1480</v>
      </c>
      <c r="D123" s="2">
        <v>118</v>
      </c>
      <c r="E123" s="2">
        <v>1598</v>
      </c>
      <c r="F123" s="2">
        <v>376</v>
      </c>
      <c r="G123" s="2">
        <v>21</v>
      </c>
      <c r="H123" s="2">
        <v>397</v>
      </c>
      <c r="I123" s="2">
        <v>13</v>
      </c>
      <c r="J123" s="2">
        <v>0</v>
      </c>
      <c r="K123" s="2">
        <v>13</v>
      </c>
      <c r="L123" s="2">
        <v>1869</v>
      </c>
      <c r="M123" s="2">
        <v>139</v>
      </c>
      <c r="N123" s="2">
        <f t="shared" si="72"/>
        <v>2008</v>
      </c>
      <c r="O123" s="3">
        <f t="shared" si="77"/>
        <v>13.446043165467627</v>
      </c>
      <c r="P123" s="2">
        <f t="shared" si="66"/>
        <v>389</v>
      </c>
      <c r="Q123" s="2">
        <f t="shared" si="67"/>
        <v>21</v>
      </c>
      <c r="R123" s="2">
        <f t="shared" si="68"/>
        <v>410</v>
      </c>
    </row>
    <row r="124" spans="1:18">
      <c r="A124" s="17"/>
      <c r="B124" s="1" t="s">
        <v>1</v>
      </c>
      <c r="C124" s="2">
        <v>1465</v>
      </c>
      <c r="D124" s="2">
        <v>118</v>
      </c>
      <c r="E124" s="2">
        <v>1583</v>
      </c>
      <c r="F124" s="2">
        <v>362</v>
      </c>
      <c r="G124" s="2">
        <v>21</v>
      </c>
      <c r="H124" s="2">
        <v>383</v>
      </c>
      <c r="I124" s="2">
        <v>10</v>
      </c>
      <c r="J124" s="2">
        <v>0</v>
      </c>
      <c r="K124" s="2">
        <v>10</v>
      </c>
      <c r="L124" s="2">
        <v>1837</v>
      </c>
      <c r="M124" s="2">
        <v>139</v>
      </c>
      <c r="N124" s="2">
        <f t="shared" si="72"/>
        <v>1976</v>
      </c>
      <c r="O124" s="3">
        <f t="shared" si="77"/>
        <v>13.215827338129497</v>
      </c>
      <c r="P124" s="2">
        <f t="shared" si="66"/>
        <v>372</v>
      </c>
      <c r="Q124" s="2">
        <f t="shared" si="67"/>
        <v>21</v>
      </c>
      <c r="R124" s="2">
        <f t="shared" si="68"/>
        <v>393</v>
      </c>
    </row>
    <row r="125" spans="1:18">
      <c r="A125" s="16">
        <v>66</v>
      </c>
      <c r="B125" s="1" t="s">
        <v>0</v>
      </c>
      <c r="C125" s="2">
        <v>1428</v>
      </c>
      <c r="D125" s="2">
        <v>113</v>
      </c>
      <c r="E125" s="2">
        <v>1541</v>
      </c>
      <c r="F125" s="2">
        <v>335</v>
      </c>
      <c r="G125" s="2">
        <v>21</v>
      </c>
      <c r="H125" s="2">
        <v>356</v>
      </c>
      <c r="I125" s="2">
        <v>9</v>
      </c>
      <c r="J125" s="2">
        <v>0</v>
      </c>
      <c r="K125" s="2">
        <v>9</v>
      </c>
      <c r="L125" s="2">
        <v>1772</v>
      </c>
      <c r="M125" s="2">
        <v>134</v>
      </c>
      <c r="N125" s="2">
        <f t="shared" si="72"/>
        <v>1906</v>
      </c>
      <c r="O125" s="3">
        <f t="shared" si="77"/>
        <v>13.223880597014926</v>
      </c>
      <c r="P125" s="2">
        <f t="shared" si="66"/>
        <v>344</v>
      </c>
      <c r="Q125" s="2">
        <f t="shared" si="67"/>
        <v>21</v>
      </c>
      <c r="R125" s="2">
        <f t="shared" si="68"/>
        <v>365</v>
      </c>
    </row>
    <row r="126" spans="1:18">
      <c r="A126" s="17"/>
      <c r="B126" s="1" t="s">
        <v>1</v>
      </c>
      <c r="C126" s="2">
        <v>1410</v>
      </c>
      <c r="D126" s="2">
        <v>113</v>
      </c>
      <c r="E126" s="2">
        <v>1523</v>
      </c>
      <c r="F126" s="2">
        <v>324</v>
      </c>
      <c r="G126" s="2">
        <v>21</v>
      </c>
      <c r="H126" s="2">
        <v>345</v>
      </c>
      <c r="I126" s="2">
        <v>9</v>
      </c>
      <c r="J126" s="2">
        <v>0</v>
      </c>
      <c r="K126" s="2">
        <v>9</v>
      </c>
      <c r="L126" s="2">
        <v>1743</v>
      </c>
      <c r="M126" s="2">
        <v>134</v>
      </c>
      <c r="N126" s="2">
        <f t="shared" si="72"/>
        <v>1877</v>
      </c>
      <c r="O126" s="3">
        <f t="shared" si="77"/>
        <v>13.007462686567164</v>
      </c>
      <c r="P126" s="2">
        <f t="shared" si="66"/>
        <v>333</v>
      </c>
      <c r="Q126" s="2">
        <f t="shared" si="67"/>
        <v>21</v>
      </c>
      <c r="R126" s="2">
        <f t="shared" si="68"/>
        <v>354</v>
      </c>
    </row>
    <row r="127" spans="1:18">
      <c r="A127" s="16">
        <v>65</v>
      </c>
      <c r="B127" s="1" t="s">
        <v>0</v>
      </c>
      <c r="C127" s="2">
        <v>1345</v>
      </c>
      <c r="D127" s="2">
        <v>110</v>
      </c>
      <c r="E127" s="2">
        <v>1455</v>
      </c>
      <c r="F127" s="2">
        <v>295</v>
      </c>
      <c r="G127" s="2">
        <v>26</v>
      </c>
      <c r="H127" s="2">
        <v>321</v>
      </c>
      <c r="I127" s="2">
        <v>8</v>
      </c>
      <c r="J127" s="2">
        <v>0</v>
      </c>
      <c r="K127" s="2">
        <v>8</v>
      </c>
      <c r="L127" s="2">
        <v>1648</v>
      </c>
      <c r="M127" s="2">
        <v>136</v>
      </c>
      <c r="N127" s="2">
        <f t="shared" si="72"/>
        <v>1784</v>
      </c>
      <c r="O127" s="3">
        <f t="shared" si="77"/>
        <v>12.117647058823529</v>
      </c>
      <c r="P127" s="2">
        <f t="shared" si="66"/>
        <v>303</v>
      </c>
      <c r="Q127" s="2">
        <f t="shared" si="67"/>
        <v>26</v>
      </c>
      <c r="R127" s="2">
        <f t="shared" si="68"/>
        <v>329</v>
      </c>
    </row>
    <row r="128" spans="1:18">
      <c r="A128" s="17"/>
      <c r="B128" s="1" t="s">
        <v>1</v>
      </c>
      <c r="C128" s="2">
        <v>1319</v>
      </c>
      <c r="D128" s="2">
        <v>110</v>
      </c>
      <c r="E128" s="2">
        <v>1429</v>
      </c>
      <c r="F128" s="2">
        <v>287</v>
      </c>
      <c r="G128" s="2">
        <v>26</v>
      </c>
      <c r="H128" s="2">
        <v>313</v>
      </c>
      <c r="I128" s="2">
        <v>7</v>
      </c>
      <c r="J128" s="2">
        <v>0</v>
      </c>
      <c r="K128" s="2">
        <v>7</v>
      </c>
      <c r="L128" s="2">
        <v>1613</v>
      </c>
      <c r="M128" s="2">
        <v>136</v>
      </c>
      <c r="N128" s="2">
        <f t="shared" si="72"/>
        <v>1749</v>
      </c>
      <c r="O128" s="3">
        <f t="shared" si="77"/>
        <v>11.860294117647058</v>
      </c>
      <c r="P128" s="2">
        <f t="shared" si="66"/>
        <v>294</v>
      </c>
      <c r="Q128" s="2">
        <f t="shared" si="67"/>
        <v>26</v>
      </c>
      <c r="R128" s="2">
        <f t="shared" si="68"/>
        <v>320</v>
      </c>
    </row>
    <row r="129" spans="1:18">
      <c r="A129" s="10" t="s">
        <v>12</v>
      </c>
      <c r="B129" s="1" t="s">
        <v>0</v>
      </c>
      <c r="C129" s="2">
        <v>1259</v>
      </c>
      <c r="D129" s="2">
        <v>104</v>
      </c>
      <c r="E129" s="2">
        <f t="shared" ref="E129:E132" si="78">SUM(C129:D129)</f>
        <v>1363</v>
      </c>
      <c r="F129" s="2">
        <v>247</v>
      </c>
      <c r="G129" s="2">
        <v>17</v>
      </c>
      <c r="H129" s="2">
        <f t="shared" ref="H129:H132" si="79">SUM(F129:G129)</f>
        <v>264</v>
      </c>
      <c r="I129" s="2">
        <v>7</v>
      </c>
      <c r="J129" s="2">
        <v>0</v>
      </c>
      <c r="K129" s="2">
        <f t="shared" ref="K129:K132" si="80">SUM(I129:J129)</f>
        <v>7</v>
      </c>
      <c r="L129" s="2">
        <f t="shared" ref="L129:L132" si="81">SUM(C129,F129,I129)</f>
        <v>1513</v>
      </c>
      <c r="M129" s="2">
        <f t="shared" ref="M129:M132" si="82">SUM(D129,G129,J129)</f>
        <v>121</v>
      </c>
      <c r="N129" s="2">
        <f t="shared" ref="N129:N132" si="83">SUM(L129:M129)</f>
        <v>1634</v>
      </c>
      <c r="O129" s="3">
        <f t="shared" si="77"/>
        <v>12.504132231404959</v>
      </c>
      <c r="P129" s="2">
        <f t="shared" ref="P129:P132" si="84">SUM(F129,I129)</f>
        <v>254</v>
      </c>
      <c r="Q129" s="2">
        <f t="shared" ref="Q129:Q132" si="85">SUM(G129,J129)</f>
        <v>17</v>
      </c>
      <c r="R129" s="2">
        <f t="shared" ref="R129:R132" si="86">SUM(H129,K129)</f>
        <v>271</v>
      </c>
    </row>
    <row r="130" spans="1:18">
      <c r="A130" s="10" t="s">
        <v>11</v>
      </c>
      <c r="B130" s="1" t="s">
        <v>0</v>
      </c>
      <c r="C130" s="2">
        <v>1089</v>
      </c>
      <c r="D130" s="2">
        <v>93</v>
      </c>
      <c r="E130" s="2">
        <f t="shared" si="78"/>
        <v>1182</v>
      </c>
      <c r="F130" s="2">
        <v>185</v>
      </c>
      <c r="G130" s="2">
        <v>7</v>
      </c>
      <c r="H130" s="2">
        <f t="shared" si="79"/>
        <v>192</v>
      </c>
      <c r="I130" s="2">
        <v>11</v>
      </c>
      <c r="J130" s="2">
        <v>0</v>
      </c>
      <c r="K130" s="2">
        <f t="shared" si="80"/>
        <v>11</v>
      </c>
      <c r="L130" s="2">
        <f t="shared" si="81"/>
        <v>1285</v>
      </c>
      <c r="M130" s="2">
        <f t="shared" si="82"/>
        <v>100</v>
      </c>
      <c r="N130" s="2">
        <f t="shared" si="83"/>
        <v>1385</v>
      </c>
      <c r="O130" s="3">
        <f t="shared" si="77"/>
        <v>12.85</v>
      </c>
      <c r="P130" s="2">
        <f t="shared" si="84"/>
        <v>196</v>
      </c>
      <c r="Q130" s="2">
        <f t="shared" si="85"/>
        <v>7</v>
      </c>
      <c r="R130" s="2">
        <f t="shared" si="86"/>
        <v>203</v>
      </c>
    </row>
    <row r="131" spans="1:18">
      <c r="A131" s="10" t="s">
        <v>10</v>
      </c>
      <c r="B131" s="1" t="s">
        <v>0</v>
      </c>
      <c r="C131" s="2">
        <v>903</v>
      </c>
      <c r="D131" s="2">
        <v>92</v>
      </c>
      <c r="E131" s="2">
        <f t="shared" si="78"/>
        <v>995</v>
      </c>
      <c r="F131" s="2">
        <v>164</v>
      </c>
      <c r="G131" s="2">
        <v>5</v>
      </c>
      <c r="H131" s="2">
        <f t="shared" si="79"/>
        <v>169</v>
      </c>
      <c r="I131" s="2">
        <v>8</v>
      </c>
      <c r="J131" s="2">
        <v>0</v>
      </c>
      <c r="K131" s="2">
        <f t="shared" si="80"/>
        <v>8</v>
      </c>
      <c r="L131" s="2">
        <f t="shared" si="81"/>
        <v>1075</v>
      </c>
      <c r="M131" s="2">
        <f t="shared" si="82"/>
        <v>97</v>
      </c>
      <c r="N131" s="2">
        <f t="shared" si="83"/>
        <v>1172</v>
      </c>
      <c r="O131" s="3">
        <f t="shared" si="77"/>
        <v>11.082474226804123</v>
      </c>
      <c r="P131" s="2">
        <f t="shared" si="84"/>
        <v>172</v>
      </c>
      <c r="Q131" s="2">
        <f t="shared" si="85"/>
        <v>5</v>
      </c>
      <c r="R131" s="2">
        <f t="shared" si="86"/>
        <v>177</v>
      </c>
    </row>
    <row r="132" spans="1:18">
      <c r="A132" s="10" t="s">
        <v>9</v>
      </c>
      <c r="B132" s="1" t="s">
        <v>0</v>
      </c>
      <c r="C132" s="2">
        <v>754</v>
      </c>
      <c r="D132" s="2">
        <v>81</v>
      </c>
      <c r="E132" s="2">
        <f t="shared" si="78"/>
        <v>835</v>
      </c>
      <c r="F132" s="2">
        <v>147</v>
      </c>
      <c r="G132" s="2">
        <v>5</v>
      </c>
      <c r="H132" s="2">
        <f t="shared" si="79"/>
        <v>152</v>
      </c>
      <c r="I132" s="2">
        <v>7</v>
      </c>
      <c r="J132" s="2">
        <v>0</v>
      </c>
      <c r="K132" s="2">
        <f t="shared" si="80"/>
        <v>7</v>
      </c>
      <c r="L132" s="2">
        <f t="shared" si="81"/>
        <v>908</v>
      </c>
      <c r="M132" s="2">
        <f t="shared" si="82"/>
        <v>86</v>
      </c>
      <c r="N132" s="2">
        <f t="shared" si="83"/>
        <v>994</v>
      </c>
      <c r="O132" s="3">
        <f t="shared" si="77"/>
        <v>10.55813953488372</v>
      </c>
      <c r="P132" s="2">
        <f t="shared" si="84"/>
        <v>154</v>
      </c>
      <c r="Q132" s="2">
        <f t="shared" si="85"/>
        <v>5</v>
      </c>
      <c r="R132" s="2">
        <f t="shared" si="86"/>
        <v>159</v>
      </c>
    </row>
  </sheetData>
  <mergeCells count="57">
    <mergeCell ref="A28:A33"/>
    <mergeCell ref="A10:A15"/>
    <mergeCell ref="A1:R1"/>
    <mergeCell ref="P2:R2"/>
    <mergeCell ref="O2:O3"/>
    <mergeCell ref="A2:A3"/>
    <mergeCell ref="B2:B3"/>
    <mergeCell ref="F2:H2"/>
    <mergeCell ref="I2:K2"/>
    <mergeCell ref="L2:N2"/>
    <mergeCell ref="A4:A9"/>
    <mergeCell ref="A65:A66"/>
    <mergeCell ref="A67:A68"/>
    <mergeCell ref="A57:A58"/>
    <mergeCell ref="A59:A60"/>
    <mergeCell ref="C2:E2"/>
    <mergeCell ref="A51:A52"/>
    <mergeCell ref="A16:A21"/>
    <mergeCell ref="A61:A62"/>
    <mergeCell ref="A34:A39"/>
    <mergeCell ref="A63:A64"/>
    <mergeCell ref="A49:A50"/>
    <mergeCell ref="A46:A48"/>
    <mergeCell ref="A40:A45"/>
    <mergeCell ref="A55:A56"/>
    <mergeCell ref="A53:A54"/>
    <mergeCell ref="A22:A27"/>
    <mergeCell ref="A77:A78"/>
    <mergeCell ref="A79:A80"/>
    <mergeCell ref="A81:A82"/>
    <mergeCell ref="A83:A84"/>
    <mergeCell ref="A69:A70"/>
    <mergeCell ref="A71:A72"/>
    <mergeCell ref="A73:A74"/>
    <mergeCell ref="A75:A76"/>
    <mergeCell ref="A93:A94"/>
    <mergeCell ref="A95:A96"/>
    <mergeCell ref="A97:A98"/>
    <mergeCell ref="A99:A100"/>
    <mergeCell ref="A85:A86"/>
    <mergeCell ref="A87:A88"/>
    <mergeCell ref="A89:A90"/>
    <mergeCell ref="A91:A92"/>
    <mergeCell ref="A113:A114"/>
    <mergeCell ref="A115:A116"/>
    <mergeCell ref="A101:A102"/>
    <mergeCell ref="A103:A104"/>
    <mergeCell ref="A105:A106"/>
    <mergeCell ref="A107:A108"/>
    <mergeCell ref="A109:A110"/>
    <mergeCell ref="A111:A112"/>
    <mergeCell ref="A125:A126"/>
    <mergeCell ref="A127:A128"/>
    <mergeCell ref="A117:A118"/>
    <mergeCell ref="A119:A120"/>
    <mergeCell ref="A121:A122"/>
    <mergeCell ref="A123:A124"/>
  </mergeCells>
  <phoneticPr fontId="4" type="noConversion"/>
  <pageMargins left="0.15748031496062992" right="0.15748031496062992" top="0.39370078740157483" bottom="0.59055118110236227" header="0.3149606299212598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Regista</cp:lastModifiedBy>
  <cp:lastPrinted>2019-10-31T02:40:09Z</cp:lastPrinted>
  <dcterms:created xsi:type="dcterms:W3CDTF">2010-03-10T08:47:44Z</dcterms:created>
  <dcterms:modified xsi:type="dcterms:W3CDTF">2024-03-14T09:28:57Z</dcterms:modified>
</cp:coreProperties>
</file>