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統計填報\境外生填報\114\註冊組上傳檔\"/>
    </mc:Choice>
  </mc:AlternateContent>
  <xr:revisionPtr revIDLastSave="0" documentId="13_ncr:1_{3F54699F-3C95-4331-8C9C-B2602D12BA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作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85" i="1" l="1"/>
  <c r="D188" i="1"/>
  <c r="D187" i="1"/>
  <c r="D186" i="1"/>
  <c r="D107" i="1"/>
  <c r="E45" i="1"/>
  <c r="E25" i="1"/>
  <c r="D184" i="1"/>
  <c r="D183" i="1"/>
  <c r="E183" i="1"/>
  <c r="D180" i="1"/>
  <c r="D179" i="1"/>
  <c r="E178" i="1"/>
  <c r="D174" i="1"/>
  <c r="D173" i="1"/>
  <c r="E173" i="1"/>
  <c r="D169" i="1"/>
  <c r="D168" i="1"/>
  <c r="D167" i="1"/>
  <c r="E167" i="1"/>
  <c r="D147" i="1"/>
  <c r="D146" i="1"/>
  <c r="D145" i="1"/>
  <c r="E145" i="1"/>
  <c r="D129" i="1"/>
  <c r="E129" i="1"/>
  <c r="D125" i="1"/>
  <c r="D124" i="1"/>
  <c r="E124" i="1"/>
  <c r="D121" i="1"/>
  <c r="D120" i="1"/>
  <c r="D119" i="1"/>
  <c r="E119" i="1"/>
  <c r="D106" i="1"/>
  <c r="D105" i="1"/>
  <c r="E105" i="1"/>
  <c r="D91" i="1"/>
  <c r="D90" i="1"/>
  <c r="D89" i="1"/>
  <c r="D88" i="1"/>
  <c r="E88" i="1"/>
  <c r="D70" i="1"/>
  <c r="D69" i="1"/>
  <c r="D68" i="1"/>
  <c r="E68" i="1"/>
  <c r="D63" i="1"/>
  <c r="D62" i="1"/>
  <c r="D61" i="1"/>
  <c r="E61" i="1"/>
  <c r="D47" i="1"/>
  <c r="D46" i="1"/>
  <c r="D45" i="1"/>
  <c r="D27" i="1"/>
  <c r="D26" i="1"/>
  <c r="D25" i="1"/>
  <c r="G183" i="1"/>
  <c r="G178" i="1"/>
  <c r="G173" i="1"/>
  <c r="G167" i="1"/>
  <c r="G145" i="1"/>
  <c r="G129" i="1"/>
  <c r="G119" i="1"/>
  <c r="G105" i="1"/>
  <c r="E185" i="1" l="1"/>
  <c r="G88" i="1"/>
  <c r="G68" i="1"/>
  <c r="G61" i="1"/>
  <c r="G45" i="1"/>
  <c r="G25" i="1"/>
  <c r="G185" i="1" s="1"/>
  <c r="H184" i="1"/>
  <c r="H183" i="1"/>
  <c r="I183" i="1"/>
  <c r="I178" i="1"/>
  <c r="H180" i="1"/>
  <c r="H179" i="1"/>
  <c r="H174" i="1"/>
  <c r="H173" i="1"/>
  <c r="I173" i="1"/>
  <c r="H169" i="1"/>
  <c r="H168" i="1"/>
  <c r="H167" i="1"/>
  <c r="I167" i="1"/>
  <c r="H147" i="1"/>
  <c r="H146" i="1"/>
  <c r="H145" i="1"/>
  <c r="I145" i="1"/>
  <c r="H129" i="1"/>
  <c r="I129" i="1"/>
  <c r="H125" i="1"/>
  <c r="H124" i="1"/>
  <c r="I124" i="1"/>
  <c r="H121" i="1"/>
  <c r="H120" i="1"/>
  <c r="H119" i="1"/>
  <c r="I119" i="1"/>
  <c r="H107" i="1"/>
  <c r="H106" i="1"/>
  <c r="H105" i="1"/>
  <c r="I105" i="1"/>
  <c r="H91" i="1"/>
  <c r="H88" i="1"/>
  <c r="I88" i="1"/>
  <c r="H70" i="1"/>
  <c r="H69" i="1"/>
  <c r="H68" i="1"/>
  <c r="I68" i="1"/>
  <c r="H63" i="1"/>
  <c r="H62" i="1"/>
  <c r="H61" i="1"/>
  <c r="I61" i="1"/>
  <c r="H47" i="1"/>
  <c r="H46" i="1"/>
  <c r="H45" i="1"/>
  <c r="I45" i="1"/>
  <c r="I25" i="1"/>
  <c r="H27" i="1"/>
  <c r="H26" i="1"/>
  <c r="H25" i="1"/>
  <c r="AV125" i="1"/>
  <c r="AW124" i="1"/>
  <c r="AV124" i="1"/>
  <c r="AT125" i="1"/>
  <c r="AU124" i="1"/>
  <c r="AT124" i="1"/>
  <c r="AR125" i="1"/>
  <c r="AS124" i="1"/>
  <c r="AR124" i="1"/>
  <c r="AP125" i="1"/>
  <c r="AQ124" i="1"/>
  <c r="AP124" i="1"/>
  <c r="AN125" i="1"/>
  <c r="AO124" i="1"/>
  <c r="AN124" i="1"/>
  <c r="AL125" i="1"/>
  <c r="AM124" i="1"/>
  <c r="AL124" i="1"/>
  <c r="AD125" i="1"/>
  <c r="AE124" i="1"/>
  <c r="AD124" i="1"/>
  <c r="AB125" i="1"/>
  <c r="AC124" i="1"/>
  <c r="AB124" i="1"/>
  <c r="Z125" i="1"/>
  <c r="AA124" i="1"/>
  <c r="Z124" i="1"/>
  <c r="X125" i="1"/>
  <c r="Y124" i="1"/>
  <c r="X124" i="1"/>
  <c r="V125" i="1"/>
  <c r="W124" i="1"/>
  <c r="V124" i="1"/>
  <c r="T125" i="1"/>
  <c r="U124" i="1"/>
  <c r="T124" i="1"/>
  <c r="R125" i="1"/>
  <c r="S124" i="1"/>
  <c r="R124" i="1"/>
  <c r="P125" i="1"/>
  <c r="Q124" i="1"/>
  <c r="P124" i="1"/>
  <c r="N125" i="1"/>
  <c r="O124" i="1"/>
  <c r="N124" i="1"/>
  <c r="L125" i="1"/>
  <c r="M124" i="1"/>
  <c r="L124" i="1"/>
  <c r="H186" i="1" l="1"/>
  <c r="H185" i="1"/>
  <c r="I185" i="1"/>
  <c r="H188" i="1"/>
  <c r="K68" i="1"/>
  <c r="J70" i="1"/>
  <c r="K25" i="1"/>
  <c r="J26" i="1"/>
  <c r="J147" i="1"/>
  <c r="K145" i="1"/>
  <c r="K183" i="1"/>
  <c r="J184" i="1"/>
  <c r="J183" i="1"/>
  <c r="K178" i="1"/>
  <c r="J180" i="1"/>
  <c r="J179" i="1"/>
  <c r="K173" i="1"/>
  <c r="J174" i="1"/>
  <c r="J173" i="1"/>
  <c r="K167" i="1"/>
  <c r="J169" i="1"/>
  <c r="J168" i="1"/>
  <c r="J167" i="1"/>
  <c r="J146" i="1"/>
  <c r="J145" i="1"/>
  <c r="K129" i="1"/>
  <c r="J129" i="1"/>
  <c r="K124" i="1"/>
  <c r="J125" i="1"/>
  <c r="J124" i="1"/>
  <c r="K119" i="1"/>
  <c r="J121" i="1"/>
  <c r="J120" i="1"/>
  <c r="J119" i="1"/>
  <c r="K105" i="1"/>
  <c r="J107" i="1"/>
  <c r="J106" i="1"/>
  <c r="J105" i="1"/>
  <c r="K88" i="1"/>
  <c r="J91" i="1"/>
  <c r="J88" i="1"/>
  <c r="J69" i="1"/>
  <c r="J68" i="1"/>
  <c r="K61" i="1"/>
  <c r="J63" i="1"/>
  <c r="J62" i="1"/>
  <c r="J61" i="1"/>
  <c r="K45" i="1"/>
  <c r="J47" i="1"/>
  <c r="J46" i="1"/>
  <c r="J45" i="1"/>
  <c r="J27" i="1"/>
  <c r="J25" i="1"/>
  <c r="J186" i="1" l="1"/>
  <c r="J188" i="1"/>
  <c r="K185" i="1"/>
  <c r="J185" i="1"/>
  <c r="L184" i="1"/>
  <c r="M184" i="1" s="1"/>
  <c r="L169" i="1"/>
  <c r="L168" i="1"/>
  <c r="L167" i="1"/>
  <c r="L147" i="1"/>
  <c r="L146" i="1"/>
  <c r="L145" i="1"/>
  <c r="L129" i="1"/>
  <c r="M129" i="1" s="1"/>
  <c r="L121" i="1"/>
  <c r="L120" i="1"/>
  <c r="L119" i="1"/>
  <c r="L107" i="1"/>
  <c r="L106" i="1"/>
  <c r="L105" i="1"/>
  <c r="L91" i="1"/>
  <c r="L88" i="1"/>
  <c r="L70" i="1"/>
  <c r="L69" i="1"/>
  <c r="L63" i="1"/>
  <c r="L62" i="1"/>
  <c r="L61" i="1"/>
  <c r="L47" i="1"/>
  <c r="L46" i="1"/>
  <c r="L45" i="1"/>
  <c r="L27" i="1"/>
  <c r="L26" i="1"/>
  <c r="L25" i="1"/>
  <c r="M178" i="1"/>
  <c r="L186" i="1" l="1"/>
  <c r="M145" i="1"/>
  <c r="M119" i="1"/>
  <c r="M61" i="1"/>
  <c r="M68" i="1"/>
  <c r="M105" i="1"/>
  <c r="M45" i="1"/>
  <c r="M88" i="1"/>
  <c r="L188" i="1"/>
  <c r="M167" i="1"/>
  <c r="L185" i="1"/>
  <c r="M25" i="1"/>
  <c r="O167" i="1"/>
  <c r="N169" i="1"/>
  <c r="N168" i="1"/>
  <c r="N167" i="1"/>
  <c r="O178" i="1"/>
  <c r="O173" i="1"/>
  <c r="O145" i="1"/>
  <c r="N147" i="1"/>
  <c r="N146" i="1"/>
  <c r="N145" i="1"/>
  <c r="O129" i="1"/>
  <c r="N129" i="1"/>
  <c r="O119" i="1"/>
  <c r="N121" i="1"/>
  <c r="N120" i="1"/>
  <c r="N119" i="1"/>
  <c r="O105" i="1"/>
  <c r="N107" i="1"/>
  <c r="N106" i="1"/>
  <c r="N105" i="1"/>
  <c r="O88" i="1"/>
  <c r="N91" i="1"/>
  <c r="N88" i="1"/>
  <c r="O68" i="1"/>
  <c r="N70" i="1"/>
  <c r="N69" i="1"/>
  <c r="O61" i="1"/>
  <c r="N63" i="1"/>
  <c r="N62" i="1"/>
  <c r="N61" i="1"/>
  <c r="N47" i="1"/>
  <c r="N46" i="1"/>
  <c r="N45" i="1"/>
  <c r="O45" i="1"/>
  <c r="O25" i="1"/>
  <c r="N27" i="1"/>
  <c r="N26" i="1"/>
  <c r="N25" i="1"/>
  <c r="M185" i="1" l="1"/>
  <c r="N185" i="1"/>
  <c r="N186" i="1"/>
  <c r="N188" i="1"/>
  <c r="X173" i="1"/>
  <c r="X169" i="1"/>
  <c r="X168" i="1"/>
  <c r="X167" i="1"/>
  <c r="X147" i="1"/>
  <c r="X146" i="1"/>
  <c r="X145" i="1"/>
  <c r="X129" i="1"/>
  <c r="X121" i="1"/>
  <c r="X120" i="1"/>
  <c r="X119" i="1"/>
  <c r="X107" i="1"/>
  <c r="X106" i="1"/>
  <c r="X105" i="1"/>
  <c r="X91" i="1"/>
  <c r="X88" i="1"/>
  <c r="X70" i="1"/>
  <c r="X69" i="1"/>
  <c r="X68" i="1"/>
  <c r="X63" i="1"/>
  <c r="X62" i="1"/>
  <c r="X61" i="1"/>
  <c r="X47" i="1"/>
  <c r="X46" i="1"/>
  <c r="X45" i="1"/>
  <c r="X27" i="1"/>
  <c r="X26" i="1"/>
  <c r="X25" i="1"/>
  <c r="O185" i="1" l="1"/>
  <c r="X188" i="1"/>
  <c r="X185" i="1"/>
  <c r="X186" i="1"/>
</calcChain>
</file>

<file path=xl/sharedStrings.xml><?xml version="1.0" encoding="utf-8"?>
<sst xmlns="http://schemas.openxmlformats.org/spreadsheetml/2006/main" count="769" uniqueCount="199">
  <si>
    <t>1 </t>
  </si>
  <si>
    <t>2 </t>
  </si>
  <si>
    <t>4 </t>
  </si>
  <si>
    <t>3 </t>
  </si>
  <si>
    <t>5 </t>
  </si>
  <si>
    <t>7 </t>
  </si>
  <si>
    <t>8 </t>
  </si>
  <si>
    <t>6 </t>
  </si>
  <si>
    <t>10 </t>
  </si>
  <si>
    <t>9 </t>
  </si>
  <si>
    <t>11 </t>
  </si>
  <si>
    <t>12 </t>
  </si>
  <si>
    <t>18 </t>
  </si>
  <si>
    <t>13 </t>
  </si>
  <si>
    <t>19 </t>
  </si>
  <si>
    <t>16 </t>
  </si>
  <si>
    <t>14 </t>
  </si>
  <si>
    <t>45 </t>
  </si>
  <si>
    <t>37 </t>
  </si>
  <si>
    <t>25 </t>
  </si>
  <si>
    <t>22 </t>
  </si>
  <si>
    <t>27 </t>
  </si>
  <si>
    <t>20 </t>
  </si>
  <si>
    <t>41 </t>
  </si>
  <si>
    <t>44 </t>
  </si>
  <si>
    <t>35 </t>
  </si>
  <si>
    <t>31 </t>
  </si>
  <si>
    <t>23 </t>
  </si>
  <si>
    <t>73 </t>
  </si>
  <si>
    <t>83 </t>
  </si>
  <si>
    <t>74 </t>
  </si>
  <si>
    <t>72 </t>
  </si>
  <si>
    <t>68 </t>
  </si>
  <si>
    <t>61 </t>
  </si>
  <si>
    <t>52 </t>
  </si>
  <si>
    <t>24 </t>
  </si>
  <si>
    <t>4 </t>
    <phoneticPr fontId="1" type="noConversion"/>
  </si>
  <si>
    <t>Since 2017 Academic year, international students at Nanda campus are included.</t>
    <phoneticPr fontId="1" type="noConversion"/>
  </si>
  <si>
    <r>
      <rPr>
        <sz val="10"/>
        <color theme="1"/>
        <rFont val="新細明體"/>
        <family val="1"/>
        <charset val="136"/>
      </rPr>
      <t xml:space="preserve">幼兒教育學系
</t>
    </r>
    <r>
      <rPr>
        <sz val="10"/>
        <color theme="1"/>
        <rFont val="Calibri"/>
        <family val="2"/>
      </rPr>
      <t>Department of Early Childhood Education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</si>
  <si>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科管院
</t>
    </r>
    <r>
      <rPr>
        <sz val="10"/>
        <color theme="1"/>
        <rFont val="Calibri"/>
        <family val="2"/>
      </rPr>
      <t>College of Technology Management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</si>
  <si>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中國語文學系
</t>
    </r>
    <r>
      <rPr>
        <sz val="10"/>
        <color theme="1"/>
        <rFont val="Calibri"/>
        <family val="2"/>
      </rPr>
      <t>Department of Chinese Language and Literature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</si>
  <si>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物理學系
</t>
    </r>
    <r>
      <rPr>
        <sz val="10"/>
        <color theme="1"/>
        <rFont val="Calibri"/>
        <family val="2"/>
      </rPr>
      <t>Department of Physics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</si>
  <si>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通訊工程研究所
</t>
    </r>
    <r>
      <rPr>
        <sz val="10"/>
        <color theme="1"/>
        <rFont val="Calibri"/>
        <family val="2"/>
      </rPr>
      <t>Institute of Communications Engineering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</si>
  <si>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台北政經學院
</t>
    </r>
    <r>
      <rPr>
        <sz val="10"/>
        <color theme="1"/>
        <rFont val="Calibri"/>
        <family val="2"/>
      </rPr>
      <t>Taipei School of Economics and Political Science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</si>
  <si>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總計
</t>
    </r>
    <r>
      <rPr>
        <sz val="10"/>
        <color theme="1"/>
        <rFont val="Calibri"/>
        <family val="2"/>
      </rPr>
      <t>Total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</si>
  <si>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臺灣語言研究與教學研究所
</t>
    </r>
    <r>
      <rPr>
        <sz val="10"/>
        <color theme="1"/>
        <rFont val="Calibri"/>
        <family val="2"/>
      </rPr>
      <t>Institute of Taiwan Languages and Language Teaching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</si>
  <si>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科技管理研究所
</t>
    </r>
    <r>
      <rPr>
        <sz val="10"/>
        <color theme="1"/>
        <rFont val="Calibri"/>
        <family val="2"/>
      </rPr>
      <t>Institute of Technology Management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</si>
  <si>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科技管理學院學士班
</t>
    </r>
    <r>
      <rPr>
        <sz val="10"/>
        <color theme="1"/>
        <rFont val="Calibri"/>
        <family val="2"/>
      </rPr>
      <t>Interdisciplinary Program of Management and Technology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</si>
  <si>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院務調整中心
</t>
    </r>
    <r>
      <rPr>
        <sz val="10"/>
        <color theme="1"/>
        <rFont val="Calibri"/>
        <family val="2"/>
      </rPr>
      <t>Units to be Phased out when Students Currently Enrolled in These Units Graduate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</si>
  <si>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院務調整中心　合計
</t>
    </r>
    <r>
      <rPr>
        <sz val="10"/>
        <color theme="1"/>
        <rFont val="Calibri"/>
        <family val="2"/>
      </rPr>
      <t>Units to be Phased out when Students Currently Enrolled in These Units Graduate in total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</si>
  <si>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清華學院
</t>
    </r>
    <r>
      <rPr>
        <sz val="10"/>
        <color theme="1"/>
        <rFont val="Calibri"/>
        <family val="2"/>
      </rPr>
      <t>Tsing Hua College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</si>
  <si>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清華學院學士班
</t>
    </r>
    <r>
      <rPr>
        <sz val="10"/>
        <color theme="1"/>
        <rFont val="Calibri"/>
        <family val="2"/>
      </rPr>
      <t>Tsing Hua Interdisciplinary Program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</si>
  <si>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電子工程研究所
</t>
    </r>
    <r>
      <rPr>
        <sz val="10"/>
        <color theme="1"/>
        <rFont val="Calibri"/>
        <family val="2"/>
      </rPr>
      <t>Institute of Electronics Engineering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</si>
  <si>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台北政經學院　合計
</t>
    </r>
    <r>
      <rPr>
        <sz val="10"/>
        <color theme="1"/>
        <rFont val="Calibri"/>
        <family val="2"/>
      </rPr>
      <t>Taipei School of Economics and Political Science in total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</si>
  <si>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台灣文學研究所
</t>
    </r>
    <r>
      <rPr>
        <sz val="10"/>
        <color theme="1"/>
        <rFont val="Calibri"/>
        <family val="2"/>
      </rPr>
      <t>Institute of Taiwan Literature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</si>
  <si>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工學院學士班
</t>
    </r>
    <r>
      <rPr>
        <sz val="10"/>
        <color theme="1"/>
        <rFont val="Calibri"/>
        <family val="2"/>
      </rPr>
      <t>Interdisciplinary Program of Engineering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</si>
  <si>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跨院國際博士班學位學程
</t>
    </r>
    <r>
      <rPr>
        <sz val="10"/>
        <color theme="1"/>
        <rFont val="Calibri"/>
        <family val="2"/>
      </rPr>
      <t>International Intercollegiate PhD Program</t>
    </r>
    <phoneticPr fontId="1" type="noConversion"/>
  </si>
  <si>
    <r>
      <rPr>
        <sz val="10"/>
        <color theme="1"/>
        <rFont val="新細明體"/>
        <family val="1"/>
        <charset val="136"/>
      </rPr>
      <t>教務處</t>
    </r>
    <r>
      <rPr>
        <sz val="10"/>
        <color theme="1"/>
        <rFont val="Calibri"/>
        <family val="2"/>
      </rPr>
      <t xml:space="preserve">    </t>
    </r>
    <r>
      <rPr>
        <sz val="10"/>
        <color theme="1"/>
        <rFont val="新細明體"/>
        <family val="1"/>
        <charset val="136"/>
      </rPr>
      <t xml:space="preserve">合計
</t>
    </r>
    <r>
      <rPr>
        <sz val="10"/>
        <color theme="1"/>
        <rFont val="Calibri"/>
        <family val="2"/>
      </rPr>
      <t>Office of Academic Affairs in total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</si>
  <si>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英語教學系
</t>
    </r>
    <r>
      <rPr>
        <sz val="10"/>
        <color theme="1"/>
        <rFont val="Calibri"/>
        <family val="2"/>
      </rPr>
      <t>Department of English Instruction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</si>
  <si>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教育心理與諮商學系
</t>
    </r>
    <r>
      <rPr>
        <sz val="10"/>
        <color theme="1"/>
        <rFont val="Calibri"/>
        <family val="2"/>
      </rPr>
      <t>Department of Educational Psychology and Counseling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</si>
  <si>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數理教育研究所
</t>
    </r>
    <r>
      <rPr>
        <sz val="10"/>
        <color theme="1"/>
        <rFont val="Calibri"/>
        <family val="2"/>
      </rPr>
      <t>Graduate Institute of Mathematics and Science Education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</si>
  <si>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運動科學系
</t>
    </r>
    <r>
      <rPr>
        <sz val="10"/>
        <color theme="1"/>
        <rFont val="Calibri"/>
        <family val="2"/>
      </rPr>
      <t>Department of Kinesiology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</si>
  <si>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高階經營管理碩士在職專班
</t>
    </r>
    <r>
      <rPr>
        <sz val="10"/>
        <color theme="1"/>
        <rFont val="Calibri"/>
        <family val="2"/>
      </rPr>
      <t>Executive Master of Business Administration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</si>
  <si>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高階經營管理雙聯碩士在職學位學程
</t>
    </r>
    <r>
      <rPr>
        <sz val="10"/>
        <color theme="1"/>
        <rFont val="Calibri"/>
        <family val="2"/>
      </rPr>
      <t>Dual Executive Master of Business Administration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</si>
  <si>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國際專業管理碩士班
</t>
    </r>
    <r>
      <rPr>
        <sz val="10"/>
        <color theme="1"/>
        <rFont val="Calibri"/>
        <family val="2"/>
      </rPr>
      <t>International MBA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</si>
  <si>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清華學院　合計
</t>
    </r>
    <r>
      <rPr>
        <sz val="10"/>
        <color theme="1"/>
        <rFont val="Calibri"/>
        <family val="2"/>
      </rPr>
      <t>Tsing Hua College in total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</si>
  <si>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理學院
</t>
    </r>
    <r>
      <rPr>
        <sz val="10"/>
        <color theme="1"/>
        <rFont val="Calibri"/>
        <family val="2"/>
      </rPr>
      <t>College of Science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</si>
  <si>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資訊工程學系
</t>
    </r>
    <r>
      <rPr>
        <sz val="10"/>
        <color theme="1"/>
        <rFont val="Calibri"/>
        <family val="2"/>
      </rPr>
      <t>Department of Computer Science</t>
    </r>
    <phoneticPr fontId="1" type="noConversion"/>
  </si>
  <si>
    <r>
      <rPr>
        <sz val="10"/>
        <color theme="1"/>
        <rFont val="新細明體"/>
        <family val="1"/>
        <charset val="136"/>
      </rPr>
      <t>學士</t>
    </r>
    <r>
      <rPr>
        <sz val="10"/>
        <color theme="1"/>
        <rFont val="Calibri"/>
        <family val="2"/>
      </rPr>
      <t xml:space="preserve"> Bachelor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</si>
  <si>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學士
</t>
    </r>
    <r>
      <rPr>
        <sz val="10"/>
        <color theme="1"/>
        <rFont val="Calibri"/>
        <family val="2"/>
      </rPr>
      <t>Bachelor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</si>
  <si>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碩士
</t>
    </r>
    <r>
      <rPr>
        <sz val="10"/>
        <color theme="1"/>
        <rFont val="Calibri"/>
        <family val="2"/>
      </rPr>
      <t>Master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</si>
  <si>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博士
</t>
    </r>
    <r>
      <rPr>
        <sz val="10"/>
        <color theme="1"/>
        <rFont val="Calibri"/>
        <family val="2"/>
      </rPr>
      <t>Doctor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</si>
  <si>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學士
</t>
    </r>
    <r>
      <rPr>
        <sz val="10"/>
        <color theme="1"/>
        <rFont val="Calibri"/>
        <family val="2"/>
      </rPr>
      <t>Bachelor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</si>
  <si>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博士
</t>
    </r>
    <r>
      <rPr>
        <sz val="10"/>
        <color theme="1"/>
        <rFont val="Calibri"/>
        <family val="2"/>
      </rPr>
      <t>Doctor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</si>
  <si>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碩士
</t>
    </r>
    <r>
      <rPr>
        <sz val="10"/>
        <color theme="1"/>
        <rFont val="Calibri"/>
        <family val="2"/>
      </rPr>
      <t>Master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</si>
  <si>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博士
</t>
    </r>
    <r>
      <rPr>
        <sz val="10"/>
        <color theme="1"/>
        <rFont val="Calibri"/>
        <family val="2"/>
      </rPr>
      <t>Doctor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</si>
  <si>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碩士
</t>
    </r>
    <r>
      <rPr>
        <sz val="10"/>
        <color theme="1"/>
        <rFont val="Calibri"/>
        <family val="2"/>
      </rPr>
      <t>Master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</si>
  <si>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學士
</t>
    </r>
    <r>
      <rPr>
        <sz val="10"/>
        <color theme="1"/>
        <rFont val="Calibri"/>
        <family val="2"/>
      </rPr>
      <t>Bachelor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</si>
  <si>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學院
</t>
    </r>
    <r>
      <rPr>
        <sz val="10"/>
        <color theme="1"/>
        <rFont val="Calibri"/>
        <family val="2"/>
      </rPr>
      <t>College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</si>
  <si>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學位
</t>
    </r>
    <r>
      <rPr>
        <sz val="10"/>
        <color theme="1"/>
        <rFont val="Calibri"/>
        <family val="2"/>
      </rPr>
      <t>Degree</t>
    </r>
    <phoneticPr fontId="1" type="noConversion"/>
  </si>
  <si>
    <r>
      <t>105</t>
    </r>
    <r>
      <rPr>
        <sz val="10"/>
        <color theme="1"/>
        <rFont val="新細明體"/>
        <family val="1"/>
        <charset val="136"/>
      </rPr>
      <t xml:space="preserve">學年度
</t>
    </r>
    <r>
      <rPr>
        <sz val="10"/>
        <color theme="1"/>
        <rFont val="Calibri"/>
        <family val="2"/>
      </rPr>
      <t>Semester 2016</t>
    </r>
    <phoneticPr fontId="1" type="noConversion"/>
  </si>
  <si>
    <r>
      <t>104</t>
    </r>
    <r>
      <rPr>
        <sz val="10"/>
        <color theme="1"/>
        <rFont val="新細明體"/>
        <family val="1"/>
        <charset val="136"/>
      </rPr>
      <t xml:space="preserve">學年度
</t>
    </r>
    <r>
      <rPr>
        <sz val="10"/>
        <color theme="1"/>
        <rFont val="Calibri"/>
        <family val="2"/>
      </rPr>
      <t>Semester 2015</t>
    </r>
    <phoneticPr fontId="1" type="noConversion"/>
  </si>
  <si>
    <r>
      <t>103</t>
    </r>
    <r>
      <rPr>
        <sz val="10"/>
        <color theme="1"/>
        <rFont val="新細明體"/>
        <family val="1"/>
        <charset val="136"/>
      </rPr>
      <t xml:space="preserve">學年度
</t>
    </r>
    <r>
      <rPr>
        <sz val="10"/>
        <color theme="1"/>
        <rFont val="Calibri"/>
        <family val="2"/>
      </rPr>
      <t>Semester 2014</t>
    </r>
    <phoneticPr fontId="1" type="noConversion"/>
  </si>
  <si>
    <r>
      <t>102</t>
    </r>
    <r>
      <rPr>
        <sz val="10"/>
        <color theme="1"/>
        <rFont val="新細明體"/>
        <family val="1"/>
        <charset val="136"/>
      </rPr>
      <t xml:space="preserve">學年度
</t>
    </r>
    <r>
      <rPr>
        <sz val="10"/>
        <color theme="1"/>
        <rFont val="Calibri"/>
        <family val="2"/>
      </rPr>
      <t>Semester 2013</t>
    </r>
    <phoneticPr fontId="1" type="noConversion"/>
  </si>
  <si>
    <r>
      <t>101</t>
    </r>
    <r>
      <rPr>
        <sz val="10"/>
        <color theme="1"/>
        <rFont val="新細明體"/>
        <family val="1"/>
        <charset val="136"/>
      </rPr>
      <t xml:space="preserve">學年度
</t>
    </r>
    <r>
      <rPr>
        <sz val="10"/>
        <color theme="1"/>
        <rFont val="Calibri"/>
        <family val="2"/>
      </rPr>
      <t>Semester 2012</t>
    </r>
    <phoneticPr fontId="1" type="noConversion"/>
  </si>
  <si>
    <r>
      <t>100</t>
    </r>
    <r>
      <rPr>
        <sz val="10"/>
        <color theme="1"/>
        <rFont val="新細明體"/>
        <family val="1"/>
        <charset val="136"/>
      </rPr>
      <t xml:space="preserve">學年度
</t>
    </r>
    <r>
      <rPr>
        <sz val="10"/>
        <color theme="1"/>
        <rFont val="Calibri"/>
        <family val="2"/>
      </rPr>
      <t>Semester 2011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</si>
  <si>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社會學研究所
</t>
    </r>
    <r>
      <rPr>
        <sz val="10"/>
        <color theme="1"/>
        <rFont val="Calibri"/>
        <family val="2"/>
      </rPr>
      <t>Institute of Sociology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</si>
  <si>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歷史研究所
</t>
    </r>
    <r>
      <rPr>
        <sz val="10"/>
        <color theme="1"/>
        <rFont val="Calibri"/>
        <family val="2"/>
      </rPr>
      <t>Institute of History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</si>
  <si>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材料科學工程學系
</t>
    </r>
    <r>
      <rPr>
        <sz val="10"/>
        <color theme="1"/>
        <rFont val="Calibri"/>
        <family val="2"/>
      </rPr>
      <t>Department of Materials Science and Engineering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</si>
  <si>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分子醫學研究所
</t>
    </r>
    <r>
      <rPr>
        <sz val="10"/>
        <color theme="1"/>
        <rFont val="Calibri"/>
        <family val="2"/>
      </rPr>
      <t>Institute of Molecular Medicine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</si>
  <si>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生物資訊與結構生物研究所
</t>
    </r>
    <r>
      <rPr>
        <sz val="10"/>
        <color theme="1"/>
        <rFont val="Calibri"/>
        <family val="2"/>
      </rPr>
      <t>Institute of Bioinformatics and Structural Biology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</si>
  <si>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系統神經科學研究所
</t>
    </r>
    <r>
      <rPr>
        <sz val="10"/>
        <color theme="1"/>
        <rFont val="Calibri"/>
        <family val="2"/>
      </rPr>
      <t>Institute of Systems Neuroscience</t>
    </r>
    <phoneticPr fontId="1" type="noConversion"/>
  </si>
  <si>
    <r>
      <rPr>
        <sz val="10"/>
        <color theme="1"/>
        <rFont val="新細明體"/>
        <family val="1"/>
        <charset val="136"/>
      </rPr>
      <t>跨領域神經科學博士學位學程</t>
    </r>
    <r>
      <rPr>
        <sz val="10"/>
        <color theme="1"/>
        <rFont val="Calibri"/>
        <family val="2"/>
      </rPr>
      <t>(</t>
    </r>
    <r>
      <rPr>
        <sz val="10"/>
        <color theme="1"/>
        <rFont val="新細明體"/>
        <family val="1"/>
        <charset val="136"/>
      </rPr>
      <t>台灣聯合大學系統</t>
    </r>
    <r>
      <rPr>
        <sz val="10"/>
        <color theme="1"/>
        <rFont val="Calibri"/>
        <family val="2"/>
      </rPr>
      <t>)
International Ph.D. program in Interdisciplinary neuroscience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</si>
  <si>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大一不分系
</t>
    </r>
    <r>
      <rPr>
        <sz val="10"/>
        <color theme="1"/>
        <rFont val="Calibri"/>
        <family val="2"/>
      </rPr>
      <t>Pre-major program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</si>
  <si>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跨院國際碩士學位學程
</t>
    </r>
    <r>
      <rPr>
        <sz val="10"/>
        <color theme="1"/>
        <rFont val="Calibri"/>
        <family val="2"/>
      </rPr>
      <t>International Intercollegiate MS Program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</si>
  <si>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特殊教育學系
</t>
    </r>
    <r>
      <rPr>
        <sz val="10"/>
        <color theme="1"/>
        <rFont val="Calibri"/>
        <family val="2"/>
      </rPr>
      <t>Department of Special Education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</si>
  <si>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教育與學習科技學系
</t>
    </r>
    <r>
      <rPr>
        <sz val="10"/>
        <color theme="1"/>
        <rFont val="Calibri"/>
        <family val="2"/>
      </rPr>
      <t>Department of Education and Learning Technology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</si>
  <si>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教育與學習科技學系馬來西亞境外碩士在職專班
</t>
    </r>
    <r>
      <rPr>
        <sz val="10"/>
        <color theme="1"/>
        <rFont val="Calibri"/>
        <family val="2"/>
      </rPr>
      <t>Master Program in Education and Learning Technology (Malaysia)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</si>
  <si>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華德福教育碩士在職學位學程
</t>
    </r>
    <r>
      <rPr>
        <sz val="10"/>
        <color theme="1"/>
        <rFont val="Calibri"/>
        <family val="2"/>
      </rPr>
      <t>Master's Program in Waldorf Education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</si>
  <si>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環境與文化資源學系
</t>
    </r>
    <r>
      <rPr>
        <sz val="10"/>
        <color theme="1"/>
        <rFont val="Calibri"/>
        <family val="2"/>
      </rPr>
      <t>Department of Environmental and Cultural Resources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</si>
  <si>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服務科學研究所
</t>
    </r>
    <r>
      <rPr>
        <sz val="10"/>
        <color theme="1"/>
        <rFont val="Calibri"/>
        <family val="2"/>
      </rPr>
      <t>Institute of Service Science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</si>
  <si>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計量財務金融學系
</t>
    </r>
    <r>
      <rPr>
        <sz val="10"/>
        <color theme="1"/>
        <rFont val="Calibri"/>
        <family val="2"/>
      </rPr>
      <t>Department of Quantitative Finance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</si>
  <si>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經濟學系
</t>
    </r>
    <r>
      <rPr>
        <sz val="10"/>
        <color theme="1"/>
        <rFont val="Calibri"/>
        <family val="2"/>
      </rPr>
      <t>Department of Economics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</si>
  <si>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工程與系統科學系
</t>
    </r>
    <r>
      <rPr>
        <sz val="10"/>
        <color theme="1"/>
        <rFont val="Calibri"/>
        <family val="2"/>
      </rPr>
      <t>Department of Engineering and System Science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</si>
  <si>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生醫工程與環境科學系
</t>
    </r>
    <r>
      <rPr>
        <sz val="10"/>
        <color theme="1"/>
        <rFont val="Calibri"/>
        <family val="2"/>
      </rPr>
      <t>Department of Biomedical Engineering and Environmnetal Sciences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</si>
  <si>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核子工程與科學研究所
</t>
    </r>
    <r>
      <rPr>
        <sz val="10"/>
        <color theme="1"/>
        <rFont val="Calibri"/>
        <family val="2"/>
      </rPr>
      <t>Intitute of Nuclear Engineering and Science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</si>
  <si>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分析與環境科學研究所
</t>
    </r>
    <r>
      <rPr>
        <sz val="10"/>
        <color theme="1"/>
        <rFont val="Calibri"/>
        <family val="2"/>
      </rPr>
      <t>Institute of Analytical and Environmental Sciences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</si>
  <si>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清華學院國際學士班
</t>
    </r>
    <r>
      <rPr>
        <sz val="10"/>
        <color theme="1"/>
        <rFont val="Calibri"/>
        <family val="2"/>
      </rPr>
      <t>Tsing Hua College International Bachelor Degree Program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</si>
  <si>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化學系
</t>
    </r>
    <r>
      <rPr>
        <sz val="10"/>
        <color theme="1"/>
        <rFont val="Calibri"/>
        <family val="2"/>
      </rPr>
      <t>Department of Chemistry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</si>
  <si>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天文研究所
</t>
    </r>
    <r>
      <rPr>
        <sz val="10"/>
        <color theme="1"/>
        <rFont val="Calibri"/>
        <family val="2"/>
      </rPr>
      <t>Institute of Astronomy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</si>
  <si>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數學系
</t>
    </r>
    <r>
      <rPr>
        <sz val="10"/>
        <color theme="1"/>
        <rFont val="Calibri"/>
        <family val="2"/>
      </rPr>
      <t>Department of Mathematics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</si>
  <si>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光電工程研究所
</t>
    </r>
    <r>
      <rPr>
        <sz val="10"/>
        <color theme="1"/>
        <rFont val="Calibri"/>
        <family val="2"/>
      </rPr>
      <t>Institute of Photonics Technologies</t>
    </r>
    <phoneticPr fontId="1" type="noConversion"/>
  </si>
  <si>
    <r>
      <rPr>
        <sz val="10"/>
        <color theme="1"/>
        <rFont val="新細明體"/>
        <family val="1"/>
        <charset val="136"/>
      </rPr>
      <t>光電博士學位學程</t>
    </r>
    <r>
      <rPr>
        <sz val="10"/>
        <color theme="1"/>
        <rFont val="Calibri"/>
        <family val="2"/>
      </rPr>
      <t>(</t>
    </r>
    <r>
      <rPr>
        <sz val="10"/>
        <color theme="1"/>
        <rFont val="新細明體"/>
        <family val="1"/>
        <charset val="136"/>
      </rPr>
      <t>台灣聯合大學系統</t>
    </r>
    <r>
      <rPr>
        <sz val="10"/>
        <color theme="1"/>
        <rFont val="Calibri"/>
        <family val="2"/>
      </rPr>
      <t>)
Internaitonal Ph.D. Program in Photonics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</si>
  <si>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資訊系統與應用研究所
</t>
    </r>
    <r>
      <rPr>
        <sz val="10"/>
        <color theme="1"/>
        <rFont val="Calibri"/>
        <family val="2"/>
      </rPr>
      <t>Institute of Information Systems and Applications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</si>
  <si>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電機工程學系
</t>
    </r>
    <r>
      <rPr>
        <sz val="10"/>
        <color theme="1"/>
        <rFont val="Calibri"/>
        <family val="2"/>
      </rPr>
      <t>Department of Electrical Engineering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</si>
  <si>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電機資訊學院學士班
</t>
    </r>
    <r>
      <rPr>
        <sz val="10"/>
        <color theme="1"/>
        <rFont val="Calibri"/>
        <family val="2"/>
      </rPr>
      <t>Interdisciplinary Program of Electrical Engineering and Computer Science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</si>
  <si>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資訊安全研究所
</t>
    </r>
    <r>
      <rPr>
        <sz val="10"/>
        <color theme="1"/>
        <rFont val="Calibri"/>
        <family val="2"/>
      </rPr>
      <t>Institute of Information Security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</si>
  <si>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音樂學系
</t>
    </r>
    <r>
      <rPr>
        <sz val="10"/>
        <color theme="1"/>
        <rFont val="Calibri"/>
        <family val="2"/>
      </rPr>
      <t>Department of Music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</si>
  <si>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藝術與設計學系
</t>
    </r>
    <r>
      <rPr>
        <sz val="10"/>
        <color theme="1"/>
        <rFont val="Calibri"/>
        <family val="2"/>
      </rPr>
      <t>Department of Arts and Design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</si>
  <si>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竹師教育學院
</t>
    </r>
    <r>
      <rPr>
        <sz val="10"/>
        <color theme="1"/>
        <rFont val="Calibri"/>
        <family val="2"/>
      </rPr>
      <t>College of Education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</si>
  <si>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電資院
</t>
    </r>
    <r>
      <rPr>
        <sz val="10"/>
        <color theme="1"/>
        <rFont val="Calibri"/>
        <family val="2"/>
      </rPr>
      <t>College of Electrical Engineering and Computer Science</t>
    </r>
    <phoneticPr fontId="1" type="noConversion"/>
  </si>
  <si>
    <r>
      <rPr>
        <b/>
        <sz val="18"/>
        <color theme="1"/>
        <rFont val="新細明體"/>
        <family val="1"/>
        <charset val="136"/>
      </rPr>
      <t xml:space="preserve">外籍生人數統計表
</t>
    </r>
    <r>
      <rPr>
        <b/>
        <sz val="18"/>
        <color theme="1"/>
        <rFont val="Calibri"/>
        <family val="2"/>
      </rPr>
      <t>Internaitonal Student Statistics</t>
    </r>
    <phoneticPr fontId="1" type="noConversion"/>
  </si>
  <si>
    <r>
      <t>106</t>
    </r>
    <r>
      <rPr>
        <sz val="10"/>
        <color theme="1"/>
        <rFont val="新細明體"/>
        <family val="1"/>
        <charset val="136"/>
      </rPr>
      <t xml:space="preserve">學年度
</t>
    </r>
    <r>
      <rPr>
        <sz val="10"/>
        <color theme="1"/>
        <rFont val="Calibri"/>
        <family val="2"/>
      </rPr>
      <t>Semester 2017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</si>
  <si>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人社院
</t>
    </r>
    <r>
      <rPr>
        <sz val="10"/>
        <color theme="1"/>
        <rFont val="Calibri"/>
        <family val="2"/>
      </rPr>
      <t>College of Humanities and Social Sciences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</si>
  <si>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人社院學士班
</t>
    </r>
    <r>
      <rPr>
        <sz val="10"/>
        <color theme="1"/>
        <rFont val="Calibri"/>
        <family val="2"/>
      </rPr>
      <t>Interdisciplinary Program of Humanities and Social Sciences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</si>
  <si>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人類學研究所
</t>
    </r>
    <r>
      <rPr>
        <sz val="10"/>
        <color theme="1"/>
        <rFont val="Calibri"/>
        <family val="2"/>
      </rPr>
      <t>Institute of Anthropology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</si>
  <si>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碩士
</t>
    </r>
    <r>
      <rPr>
        <sz val="10"/>
        <color theme="1"/>
        <rFont val="Calibri"/>
        <family val="2"/>
      </rPr>
      <t>Master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</si>
  <si>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中國文學系
</t>
    </r>
    <r>
      <rPr>
        <sz val="10"/>
        <color theme="1"/>
        <rFont val="Calibri"/>
        <family val="2"/>
      </rPr>
      <t>Department of Chinese Literature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</si>
  <si>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學士
</t>
    </r>
    <r>
      <rPr>
        <sz val="10"/>
        <color theme="1"/>
        <rFont val="Calibri"/>
        <family val="2"/>
      </rPr>
      <t>Bachelor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</si>
  <si>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外國語文學系
</t>
    </r>
    <r>
      <rPr>
        <sz val="10"/>
        <color theme="1"/>
        <rFont val="Calibri"/>
        <family val="2"/>
      </rPr>
      <t>Department of Foreign Languages and Literature</t>
    </r>
    <phoneticPr fontId="1" type="noConversion"/>
  </si>
  <si>
    <r>
      <rPr>
        <sz val="10"/>
        <color theme="1"/>
        <rFont val="新細明體"/>
        <family val="1"/>
        <charset val="136"/>
      </rPr>
      <t>亞際文化研究國際碩士學位學程</t>
    </r>
    <r>
      <rPr>
        <sz val="10"/>
        <color theme="1"/>
        <rFont val="Calibri"/>
        <family val="2"/>
      </rPr>
      <t>(</t>
    </r>
    <r>
      <rPr>
        <sz val="10"/>
        <color theme="1"/>
        <rFont val="新細明體"/>
        <family val="1"/>
        <charset val="136"/>
      </rPr>
      <t>台灣聯合大學系統</t>
    </r>
    <r>
      <rPr>
        <sz val="10"/>
        <color theme="1"/>
        <rFont val="Calibri"/>
        <family val="2"/>
      </rPr>
      <t>)
International Master's Program in Inter-Asia Cultural Studies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</si>
  <si>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哲學研究所
</t>
    </r>
    <r>
      <rPr>
        <sz val="10"/>
        <color theme="1"/>
        <rFont val="Calibri"/>
        <family val="2"/>
      </rPr>
      <t>Institute of Philosophy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</si>
  <si>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語言學研究所
</t>
    </r>
    <r>
      <rPr>
        <sz val="10"/>
        <color theme="1"/>
        <rFont val="Calibri"/>
        <family val="2"/>
      </rPr>
      <t>Institute of Linguistics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</si>
  <si>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華文文學研究所
</t>
    </r>
    <r>
      <rPr>
        <sz val="10"/>
        <color theme="1"/>
        <rFont val="Calibri"/>
        <family val="2"/>
      </rPr>
      <t>Institute of Sinophone Studies</t>
    </r>
    <phoneticPr fontId="1" type="noConversion"/>
  </si>
  <si>
    <r>
      <rPr>
        <sz val="10"/>
        <color theme="1"/>
        <rFont val="新細明體"/>
        <family val="1"/>
        <charset val="136"/>
      </rPr>
      <t>人社院</t>
    </r>
    <r>
      <rPr>
        <sz val="10"/>
        <color theme="1"/>
        <rFont val="Calibri"/>
        <family val="2"/>
      </rPr>
      <t xml:space="preserve"> </t>
    </r>
    <r>
      <rPr>
        <sz val="10"/>
        <color theme="1"/>
        <rFont val="新細明體"/>
        <family val="1"/>
        <charset val="136"/>
      </rPr>
      <t xml:space="preserve">合計
</t>
    </r>
    <r>
      <rPr>
        <sz val="10"/>
        <color theme="1"/>
        <rFont val="Calibri"/>
        <family val="2"/>
      </rPr>
      <t>College of Humanities and Social Sciences in total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</si>
  <si>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工學院
</t>
    </r>
    <r>
      <rPr>
        <sz val="10"/>
        <color theme="1"/>
        <rFont val="Calibri"/>
        <family val="2"/>
      </rPr>
      <t>College of Engineering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</si>
  <si>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工業工程與工程管理學系
</t>
    </r>
    <r>
      <rPr>
        <sz val="10"/>
        <color theme="1"/>
        <rFont val="Calibri"/>
        <family val="2"/>
      </rPr>
      <t>Department of Industrial Engineering and Engineering Management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</si>
  <si>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化學工程學系
</t>
    </r>
    <r>
      <rPr>
        <sz val="10"/>
        <color theme="1"/>
        <rFont val="Calibri"/>
        <family val="2"/>
      </rPr>
      <t>Department of Chemical Engineering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</si>
  <si>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奈米工程與微系統研究所
</t>
    </r>
    <r>
      <rPr>
        <sz val="10"/>
        <color theme="1"/>
        <rFont val="Calibri"/>
        <family val="2"/>
      </rPr>
      <t>Institute of Nano Engineering and MicroSystems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</si>
  <si>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動力機械工程學系
</t>
    </r>
    <r>
      <rPr>
        <sz val="10"/>
        <color theme="1"/>
        <rFont val="Calibri"/>
        <family val="2"/>
      </rPr>
      <t>Department of Power Mechanical Engineering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</si>
  <si>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工學院　合計
</t>
    </r>
    <r>
      <rPr>
        <sz val="10"/>
        <color theme="1"/>
        <rFont val="Calibri"/>
        <family val="2"/>
      </rPr>
      <t>College of Engineering in total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</si>
  <si>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生醫院
</t>
    </r>
    <r>
      <rPr>
        <sz val="10"/>
        <color theme="1"/>
        <rFont val="Calibri"/>
        <family val="2"/>
      </rPr>
      <t>College of Life Sciences and Medicine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</si>
  <si>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分子與細胞生物研究所
</t>
    </r>
    <r>
      <rPr>
        <sz val="10"/>
        <color theme="1"/>
        <rFont val="Calibri"/>
        <family val="2"/>
      </rPr>
      <t>Institute of Molecular and Cellular Biology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</si>
  <si>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生命科學系
</t>
    </r>
    <r>
      <rPr>
        <sz val="10"/>
        <color theme="1"/>
        <rFont val="Calibri"/>
        <family val="2"/>
      </rPr>
      <t>Department of Life Science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</si>
  <si>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生物科技研究所
</t>
    </r>
    <r>
      <rPr>
        <sz val="10"/>
        <color theme="1"/>
        <rFont val="Calibri"/>
        <family val="2"/>
      </rPr>
      <t>Institute of Biotechnology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</si>
  <si>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醫學科學系
</t>
    </r>
    <r>
      <rPr>
        <sz val="10"/>
        <color theme="1"/>
        <rFont val="Calibri"/>
        <family val="2"/>
      </rPr>
      <t>Department of Medical Science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</si>
  <si>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學士
</t>
    </r>
    <r>
      <rPr>
        <sz val="10"/>
        <color theme="1"/>
        <rFont val="Calibri"/>
        <family val="2"/>
      </rPr>
      <t>Bachelor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</si>
  <si>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生科院　合計
</t>
    </r>
    <r>
      <rPr>
        <sz val="10"/>
        <color theme="1"/>
        <rFont val="Calibri"/>
        <family val="2"/>
      </rPr>
      <t>College of Life Sciences and Medicine in total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</si>
  <si>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教務處
</t>
    </r>
    <r>
      <rPr>
        <sz val="10"/>
        <color theme="1"/>
        <rFont val="Calibri"/>
        <family val="2"/>
      </rPr>
      <t>Office of Academic Affairs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</si>
  <si>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竹師教育學院　合計
</t>
    </r>
    <r>
      <rPr>
        <sz val="10"/>
        <color theme="1"/>
        <rFont val="Calibri"/>
        <family val="2"/>
      </rPr>
      <t>College of Education in total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</si>
  <si>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科技法律研究所
</t>
    </r>
    <r>
      <rPr>
        <sz val="10"/>
        <color theme="1"/>
        <rFont val="Calibri"/>
        <family val="2"/>
      </rPr>
      <t>Institute of Law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</si>
  <si>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學士
</t>
    </r>
    <r>
      <rPr>
        <sz val="10"/>
        <color theme="1"/>
        <rFont val="Calibri"/>
        <family val="2"/>
      </rPr>
      <t>Bachelor</t>
    </r>
    <phoneticPr fontId="1" type="noConversion"/>
  </si>
  <si>
    <r>
      <rPr>
        <sz val="10"/>
        <color theme="1"/>
        <rFont val="新細明體"/>
        <family val="1"/>
        <charset val="136"/>
      </rPr>
      <t>環境科技博士學位學程</t>
    </r>
    <r>
      <rPr>
        <sz val="10"/>
        <color theme="1"/>
        <rFont val="Calibri"/>
        <family val="2"/>
      </rPr>
      <t>(</t>
    </r>
    <r>
      <rPr>
        <sz val="10"/>
        <color theme="1"/>
        <rFont val="新細明體"/>
        <family val="1"/>
        <charset val="136"/>
      </rPr>
      <t>台灣聯合大學系統</t>
    </r>
    <r>
      <rPr>
        <sz val="10"/>
        <color theme="1"/>
        <rFont val="Calibri"/>
        <family val="2"/>
      </rPr>
      <t>)
International Ph.D Program in Environmental Science and Technology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</si>
  <si>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學士
</t>
    </r>
    <r>
      <rPr>
        <sz val="10"/>
        <color theme="1"/>
        <rFont val="Calibri"/>
        <family val="2"/>
      </rPr>
      <t>Bachelor</t>
    </r>
    <phoneticPr fontId="1" type="noConversion"/>
  </si>
  <si>
    <r>
      <rPr>
        <sz val="10"/>
        <color theme="1"/>
        <rFont val="新細明體"/>
        <family val="1"/>
        <charset val="136"/>
      </rPr>
      <t>理學院</t>
    </r>
    <r>
      <rPr>
        <sz val="10"/>
        <color theme="1"/>
        <rFont val="Calibri"/>
        <family val="2"/>
      </rPr>
      <t xml:space="preserve">    </t>
    </r>
    <r>
      <rPr>
        <sz val="10"/>
        <color theme="1"/>
        <rFont val="新細明體"/>
        <family val="1"/>
        <charset val="136"/>
      </rPr>
      <t xml:space="preserve">合計
</t>
    </r>
    <r>
      <rPr>
        <sz val="10"/>
        <color theme="1"/>
        <rFont val="Calibri"/>
        <family val="2"/>
      </rPr>
      <t>College of Science in total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</si>
  <si>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社群網路與人智計算國際研究生博士學位學程
</t>
    </r>
    <r>
      <rPr>
        <sz val="10"/>
        <color theme="1"/>
        <rFont val="Calibri"/>
        <family val="2"/>
      </rPr>
      <t>Social Networks and Human-Centered Computing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</si>
  <si>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電資院　合計
</t>
    </r>
    <r>
      <rPr>
        <sz val="10"/>
        <color theme="1"/>
        <rFont val="Calibri"/>
        <family val="2"/>
      </rPr>
      <t>College of Electrical Engineering and Computer Science in total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</si>
  <si>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藝術學院
</t>
    </r>
    <r>
      <rPr>
        <sz val="10"/>
        <color theme="1"/>
        <rFont val="Calibri"/>
        <family val="2"/>
      </rPr>
      <t>College of Arts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</si>
  <si>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藝術學院　合計
</t>
    </r>
    <r>
      <rPr>
        <sz val="10"/>
        <color theme="1"/>
        <rFont val="Calibri"/>
        <family val="2"/>
      </rPr>
      <t>College of Arts in total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</si>
  <si>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台北政經學院
</t>
    </r>
    <r>
      <rPr>
        <sz val="10"/>
        <color theme="1"/>
        <rFont val="Calibri"/>
        <family val="2"/>
      </rPr>
      <t>Taipei School of Economics and Political Science</t>
    </r>
    <phoneticPr fontId="1" type="noConversion"/>
  </si>
  <si>
    <r>
      <t>106</t>
    </r>
    <r>
      <rPr>
        <sz val="12"/>
        <color theme="1"/>
        <rFont val="新細明體"/>
        <family val="1"/>
        <charset val="136"/>
      </rPr>
      <t>學年度開始，加入南大校區外籍生人數。</t>
    </r>
    <phoneticPr fontId="1" type="noConversion"/>
  </si>
  <si>
    <r>
      <rPr>
        <sz val="12"/>
        <color theme="1"/>
        <rFont val="新細明體"/>
        <family val="1"/>
        <charset val="136"/>
      </rPr>
      <t>人數以「各學年度填報教育部大專院校定期統計表」資料為準。</t>
    </r>
    <r>
      <rPr>
        <sz val="12"/>
        <color theme="1"/>
        <rFont val="Calibri"/>
        <family val="2"/>
      </rPr>
      <t>The number is based on the information in the "Regular Statistical Form for Colleges and Universities of the Ministry of Education in each academic year".</t>
    </r>
    <phoneticPr fontId="1" type="noConversion"/>
  </si>
  <si>
    <r>
      <t>105</t>
    </r>
    <r>
      <rPr>
        <sz val="12"/>
        <color theme="1"/>
        <rFont val="新細明體"/>
        <family val="1"/>
        <charset val="136"/>
      </rPr>
      <t>年</t>
    </r>
    <r>
      <rPr>
        <sz val="12"/>
        <color theme="1"/>
        <rFont val="Calibri"/>
        <family val="2"/>
      </rPr>
      <t>11</t>
    </r>
    <r>
      <rPr>
        <sz val="12"/>
        <color theme="1"/>
        <rFont val="新細明體"/>
        <family val="1"/>
        <charset val="136"/>
      </rPr>
      <t>月與新竹教育大學合校，</t>
    </r>
    <r>
      <rPr>
        <sz val="12"/>
        <color theme="1"/>
        <rFont val="Calibri"/>
        <family val="2"/>
      </rPr>
      <t>106</t>
    </r>
    <r>
      <rPr>
        <sz val="12"/>
        <color theme="1"/>
        <rFont val="新細明體"/>
        <family val="1"/>
        <charset val="136"/>
      </rPr>
      <t>學年度起合併統計外籍生在校生人數。</t>
    </r>
    <r>
      <rPr>
        <sz val="12"/>
        <color theme="1"/>
        <rFont val="Calibri"/>
        <family val="2"/>
      </rPr>
      <t>Due to the merger with NHCUE in November, 2016, the statistics include the original students in NHCUE.</t>
    </r>
    <phoneticPr fontId="1" type="noConversion"/>
  </si>
  <si>
    <r>
      <rPr>
        <sz val="12"/>
        <color theme="1"/>
        <rFont val="新細明體"/>
        <family val="1"/>
        <charset val="136"/>
      </rPr>
      <t>自</t>
    </r>
    <r>
      <rPr>
        <sz val="12"/>
        <color theme="1"/>
        <rFont val="Calibri"/>
        <family val="2"/>
      </rPr>
      <t>107</t>
    </r>
    <r>
      <rPr>
        <sz val="12"/>
        <color theme="1"/>
        <rFont val="新細明體"/>
        <family val="1"/>
        <charset val="136"/>
      </rPr>
      <t>學年度起提供上下學期外籍生在校生人數統計。</t>
    </r>
    <r>
      <rPr>
        <sz val="12"/>
        <color theme="1"/>
        <rFont val="Calibri"/>
        <family val="2"/>
      </rPr>
      <t>Statistics of foreign students are provided since Academic Year 2018.</t>
    </r>
    <phoneticPr fontId="1" type="noConversion"/>
  </si>
  <si>
    <r>
      <rPr>
        <sz val="10"/>
        <color theme="1"/>
        <rFont val="細明體"/>
        <family val="3"/>
        <charset val="136"/>
      </rPr>
      <t xml:space="preserve">半導體研究學院 合計
</t>
    </r>
    <r>
      <rPr>
        <sz val="10"/>
        <color theme="1"/>
        <rFont val="Calibri"/>
        <family val="2"/>
      </rPr>
      <t>College of Semiconductor Research  in total</t>
    </r>
    <phoneticPr fontId="1" type="noConversion"/>
  </si>
  <si>
    <t>半導體研究學院
College of Semiconductor Research</t>
    <phoneticPr fontId="1" type="noConversion"/>
  </si>
  <si>
    <t>半導體研究學院
College of Semiconductor Research</t>
    <phoneticPr fontId="1" type="noConversion"/>
  </si>
  <si>
    <r>
      <rPr>
        <sz val="10"/>
        <color theme="1"/>
        <rFont val="新細明體"/>
        <family val="1"/>
        <charset val="136"/>
      </rPr>
      <t xml:space="preserve">博士
</t>
    </r>
    <r>
      <rPr>
        <sz val="10"/>
        <color theme="1"/>
        <rFont val="Calibri"/>
        <family val="2"/>
      </rPr>
      <t>Doctor</t>
    </r>
    <phoneticPr fontId="1" type="noConversion"/>
  </si>
  <si>
    <t>博士
Doctor</t>
    <phoneticPr fontId="1" type="noConversion"/>
  </si>
  <si>
    <r>
      <rPr>
        <sz val="10"/>
        <color theme="1"/>
        <rFont val="新細明體"/>
        <family val="1"/>
        <charset val="136"/>
      </rPr>
      <t xml:space="preserve">生物醫學工程研究所
</t>
    </r>
    <r>
      <rPr>
        <sz val="10"/>
        <color theme="1"/>
        <rFont val="Calibri"/>
        <family val="2"/>
      </rPr>
      <t>Institute of Biomedical Engineering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</si>
  <si>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原科院
</t>
    </r>
    <r>
      <rPr>
        <sz val="10"/>
        <color theme="1"/>
        <rFont val="Calibri"/>
        <family val="2"/>
      </rPr>
      <t>College of Nuclear Science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</si>
  <si>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科管院　合計
</t>
    </r>
    <r>
      <rPr>
        <sz val="10"/>
        <color theme="1"/>
        <rFont val="Calibri"/>
        <family val="2"/>
      </rPr>
      <t>College of Technology Management in total</t>
    </r>
    <phoneticPr fontId="1" type="noConversion"/>
  </si>
  <si>
    <r>
      <t xml:space="preserve">原科院　合計
</t>
    </r>
    <r>
      <rPr>
        <sz val="10"/>
        <color theme="1"/>
        <rFont val="Calibri"/>
        <family val="2"/>
      </rPr>
      <t>College of Nuclear Science in total</t>
    </r>
    <phoneticPr fontId="1" type="noConversion"/>
  </si>
  <si>
    <r>
      <t xml:space="preserve">博士
</t>
    </r>
    <r>
      <rPr>
        <sz val="10"/>
        <color theme="1"/>
        <rFont val="Calibri"/>
        <family val="2"/>
      </rPr>
      <t>Doctor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</si>
  <si>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統計與數據科學研究所
</t>
    </r>
    <r>
      <rPr>
        <sz val="10"/>
        <color theme="1"/>
        <rFont val="Calibri"/>
        <family val="2"/>
      </rPr>
      <t>Institute of Statistics and Data Science</t>
    </r>
    <phoneticPr fontId="1" type="noConversion"/>
  </si>
  <si>
    <r>
      <rPr>
        <sz val="10"/>
        <color theme="1"/>
        <rFont val="細明體"/>
        <family val="3"/>
        <charset val="136"/>
      </rPr>
      <t xml:space="preserve">華語文碩士學位學程
</t>
    </r>
    <r>
      <rPr>
        <sz val="10"/>
        <color theme="1"/>
        <rFont val="Calibri"/>
        <family val="2"/>
      </rPr>
      <t>Master's Program in Chinese Language and Culture</t>
    </r>
    <phoneticPr fontId="1" type="noConversion"/>
  </si>
  <si>
    <r>
      <rPr>
        <sz val="10"/>
        <color theme="1"/>
        <rFont val="細明體"/>
        <family val="3"/>
        <charset val="136"/>
      </rPr>
      <t xml:space="preserve">智慧生醫博士學位學程
</t>
    </r>
    <r>
      <rPr>
        <sz val="10"/>
        <color theme="1"/>
        <rFont val="Calibri"/>
        <family val="2"/>
      </rPr>
      <t>Ph.D. Program in Biomedical Artificial Intelligence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</si>
  <si>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系所
</t>
    </r>
    <r>
      <rPr>
        <sz val="10"/>
        <color theme="1"/>
        <rFont val="Calibri"/>
        <family val="2"/>
      </rPr>
      <t>Department</t>
    </r>
    <phoneticPr fontId="1" type="noConversion"/>
  </si>
  <si>
    <r>
      <rPr>
        <sz val="10"/>
        <color theme="1"/>
        <rFont val="新細明體"/>
        <family val="2"/>
        <charset val="136"/>
      </rPr>
      <t>國際半導體暨</t>
    </r>
    <r>
      <rPr>
        <sz val="10"/>
        <color theme="1"/>
        <rFont val="Calibri"/>
        <family val="2"/>
      </rPr>
      <t>IC</t>
    </r>
    <r>
      <rPr>
        <sz val="10"/>
        <color theme="1"/>
        <rFont val="新細明體"/>
        <family val="2"/>
        <charset val="136"/>
      </rPr>
      <t xml:space="preserve">設計產業人才專班
</t>
    </r>
    <r>
      <rPr>
        <sz val="10"/>
        <color theme="1"/>
        <rFont val="Calibri"/>
        <family val="2"/>
      </rPr>
      <t>International Semiconductor and IC Design Program</t>
    </r>
    <phoneticPr fontId="1" type="noConversion"/>
  </si>
  <si>
    <r>
      <t xml:space="preserve">竹師教育學院博士班
</t>
    </r>
    <r>
      <rPr>
        <sz val="10"/>
        <color theme="1"/>
        <rFont val="Calibri"/>
        <family val="2"/>
      </rPr>
      <t>Ph.D. Program in Education Sciences</t>
    </r>
    <phoneticPr fontId="1" type="noConversion"/>
  </si>
  <si>
    <r>
      <rPr>
        <sz val="10"/>
        <color theme="1"/>
        <rFont val="細明體"/>
        <family val="2"/>
        <charset val="136"/>
      </rPr>
      <t xml:space="preserve">在職專班
</t>
    </r>
    <r>
      <rPr>
        <sz val="10"/>
        <color theme="1"/>
        <rFont val="Calibri"/>
        <family val="2"/>
      </rPr>
      <t>Part-time</t>
    </r>
    <phoneticPr fontId="1" type="noConversion"/>
  </si>
  <si>
    <r>
      <rPr>
        <sz val="10"/>
        <color theme="1"/>
        <rFont val="細明體"/>
        <family val="1"/>
        <charset val="136"/>
      </rPr>
      <t>在職專班</t>
    </r>
    <r>
      <rPr>
        <sz val="10"/>
        <color theme="1"/>
        <rFont val="Calibri"/>
        <family val="1"/>
      </rPr>
      <t xml:space="preserve">
Part-time</t>
    </r>
    <phoneticPr fontId="1" type="noConversion"/>
  </si>
  <si>
    <r>
      <rPr>
        <sz val="10"/>
        <color theme="1"/>
        <rFont val="細明體"/>
        <family val="2"/>
        <charset val="136"/>
      </rPr>
      <t>在職專班</t>
    </r>
    <r>
      <rPr>
        <sz val="10"/>
        <color theme="1"/>
        <rFont val="Calibri"/>
        <family val="2"/>
      </rPr>
      <t xml:space="preserve">
Part-time</t>
    </r>
    <phoneticPr fontId="1" type="noConversion"/>
  </si>
  <si>
    <r>
      <t>113</t>
    </r>
    <r>
      <rPr>
        <sz val="10"/>
        <color theme="1"/>
        <rFont val="新細明體"/>
        <family val="1"/>
        <charset val="136"/>
      </rPr>
      <t xml:space="preserve">學年度
下學期
</t>
    </r>
    <r>
      <rPr>
        <sz val="10"/>
        <color theme="1"/>
        <rFont val="Calibri"/>
        <family val="2"/>
      </rPr>
      <t>Spring Semester 2025</t>
    </r>
    <phoneticPr fontId="1" type="noConversion"/>
  </si>
  <si>
    <r>
      <t>113</t>
    </r>
    <r>
      <rPr>
        <sz val="10"/>
        <color theme="1"/>
        <rFont val="新細明體"/>
        <family val="1"/>
        <charset val="136"/>
      </rPr>
      <t xml:space="preserve">學年度
上學期
</t>
    </r>
    <r>
      <rPr>
        <sz val="10"/>
        <color theme="1"/>
        <rFont val="Calibri"/>
        <family val="2"/>
      </rPr>
      <t>Fall</t>
    </r>
    <r>
      <rPr>
        <sz val="10"/>
        <color theme="1"/>
        <rFont val="新細明體"/>
        <family val="1"/>
        <charset val="136"/>
      </rPr>
      <t xml:space="preserve"> </t>
    </r>
    <r>
      <rPr>
        <sz val="10"/>
        <color theme="1"/>
        <rFont val="Calibri"/>
        <family val="2"/>
      </rPr>
      <t>Semester 2024</t>
    </r>
    <phoneticPr fontId="1" type="noConversion"/>
  </si>
  <si>
    <r>
      <t>112</t>
    </r>
    <r>
      <rPr>
        <sz val="10"/>
        <color theme="1"/>
        <rFont val="新細明體"/>
        <family val="1"/>
        <charset val="136"/>
      </rPr>
      <t xml:space="preserve">學年度
下學期
</t>
    </r>
    <r>
      <rPr>
        <sz val="10"/>
        <color theme="1"/>
        <rFont val="Calibri"/>
        <family val="2"/>
      </rPr>
      <t>Spring Semester 2024</t>
    </r>
    <phoneticPr fontId="1" type="noConversion"/>
  </si>
  <si>
    <r>
      <t>112</t>
    </r>
    <r>
      <rPr>
        <sz val="10"/>
        <color theme="1"/>
        <rFont val="新細明體"/>
        <family val="1"/>
        <charset val="136"/>
      </rPr>
      <t xml:space="preserve">學年度
上學期
</t>
    </r>
    <r>
      <rPr>
        <sz val="10"/>
        <color theme="1"/>
        <rFont val="Calibri"/>
        <family val="2"/>
      </rPr>
      <t>Fall Semester 2023</t>
    </r>
    <phoneticPr fontId="1" type="noConversion"/>
  </si>
  <si>
    <r>
      <t>111</t>
    </r>
    <r>
      <rPr>
        <sz val="10"/>
        <color theme="1"/>
        <rFont val="新細明體"/>
        <family val="1"/>
        <charset val="136"/>
      </rPr>
      <t xml:space="preserve">學年度
下學期
</t>
    </r>
    <r>
      <rPr>
        <sz val="10"/>
        <color theme="1"/>
        <rFont val="Calibri"/>
        <family val="2"/>
      </rPr>
      <t>Spring Semester 2023</t>
    </r>
    <phoneticPr fontId="1" type="noConversion"/>
  </si>
  <si>
    <r>
      <t>111</t>
    </r>
    <r>
      <rPr>
        <sz val="10"/>
        <color theme="1"/>
        <rFont val="新細明體"/>
        <family val="1"/>
        <charset val="136"/>
      </rPr>
      <t xml:space="preserve">學年度
上學期
</t>
    </r>
    <r>
      <rPr>
        <sz val="10"/>
        <color theme="1"/>
        <rFont val="Calibri"/>
        <family val="2"/>
      </rPr>
      <t>Fall Semester 2022</t>
    </r>
    <phoneticPr fontId="1" type="noConversion"/>
  </si>
  <si>
    <r>
      <t>110</t>
    </r>
    <r>
      <rPr>
        <sz val="10"/>
        <color theme="1"/>
        <rFont val="新細明體"/>
        <family val="1"/>
        <charset val="136"/>
      </rPr>
      <t xml:space="preserve">學年度
下學期
</t>
    </r>
    <r>
      <rPr>
        <sz val="10"/>
        <color theme="1"/>
        <rFont val="Calibri"/>
        <family val="2"/>
      </rPr>
      <t>Spring Semester 2022</t>
    </r>
    <phoneticPr fontId="1" type="noConversion"/>
  </si>
  <si>
    <r>
      <t>110</t>
    </r>
    <r>
      <rPr>
        <sz val="10"/>
        <color theme="1"/>
        <rFont val="新細明體"/>
        <family val="1"/>
        <charset val="136"/>
      </rPr>
      <t xml:space="preserve">學年度
上學期
</t>
    </r>
    <r>
      <rPr>
        <sz val="10"/>
        <color theme="1"/>
        <rFont val="Calibri"/>
        <family val="2"/>
      </rPr>
      <t>Fall Semester 2021</t>
    </r>
    <phoneticPr fontId="1" type="noConversion"/>
  </si>
  <si>
    <r>
      <t>109</t>
    </r>
    <r>
      <rPr>
        <sz val="10"/>
        <color theme="1"/>
        <rFont val="新細明體"/>
        <family val="1"/>
        <charset val="136"/>
      </rPr>
      <t xml:space="preserve">學年度
下學期
</t>
    </r>
    <r>
      <rPr>
        <sz val="10"/>
        <color theme="1"/>
        <rFont val="Calibri"/>
        <family val="2"/>
      </rPr>
      <t>Spring Semester 2021</t>
    </r>
    <phoneticPr fontId="1" type="noConversion"/>
  </si>
  <si>
    <r>
      <t>109</t>
    </r>
    <r>
      <rPr>
        <sz val="10"/>
        <color theme="1"/>
        <rFont val="新細明體"/>
        <family val="1"/>
        <charset val="136"/>
      </rPr>
      <t xml:space="preserve">學年度
上學期
</t>
    </r>
    <r>
      <rPr>
        <sz val="10"/>
        <color theme="1"/>
        <rFont val="Calibri"/>
        <family val="2"/>
      </rPr>
      <t>Fall Semester 2020</t>
    </r>
    <phoneticPr fontId="1" type="noConversion"/>
  </si>
  <si>
    <r>
      <t>108</t>
    </r>
    <r>
      <rPr>
        <sz val="10"/>
        <color theme="1"/>
        <rFont val="新細明體"/>
        <family val="1"/>
        <charset val="136"/>
      </rPr>
      <t xml:space="preserve">學年度
下學期
</t>
    </r>
    <r>
      <rPr>
        <sz val="10"/>
        <color theme="1"/>
        <rFont val="Calibri"/>
        <family val="2"/>
      </rPr>
      <t>Spring Semester 2020</t>
    </r>
    <phoneticPr fontId="1" type="noConversion"/>
  </si>
  <si>
    <r>
      <t>108</t>
    </r>
    <r>
      <rPr>
        <sz val="10"/>
        <color theme="1"/>
        <rFont val="新細明體"/>
        <family val="1"/>
        <charset val="136"/>
      </rPr>
      <t xml:space="preserve">學年度
上學期
</t>
    </r>
    <r>
      <rPr>
        <sz val="10"/>
        <color theme="1"/>
        <rFont val="Calibri"/>
        <family val="2"/>
      </rPr>
      <t>Fall Semester 2019</t>
    </r>
    <phoneticPr fontId="1" type="noConversion"/>
  </si>
  <si>
    <r>
      <t>107</t>
    </r>
    <r>
      <rPr>
        <sz val="10"/>
        <color theme="1"/>
        <rFont val="新細明體"/>
        <family val="1"/>
        <charset val="136"/>
      </rPr>
      <t xml:space="preserve">學年度
下學期
</t>
    </r>
    <r>
      <rPr>
        <sz val="10"/>
        <color theme="1"/>
        <rFont val="Calibri"/>
        <family val="2"/>
      </rPr>
      <t>Spring Semester 2019</t>
    </r>
    <phoneticPr fontId="1" type="noConversion"/>
  </si>
  <si>
    <r>
      <t>107</t>
    </r>
    <r>
      <rPr>
        <sz val="10"/>
        <color theme="1"/>
        <rFont val="新細明體"/>
        <family val="1"/>
        <charset val="136"/>
      </rPr>
      <t xml:space="preserve">學年度
上學期
</t>
    </r>
    <r>
      <rPr>
        <sz val="10"/>
        <color theme="1"/>
        <rFont val="Calibri"/>
        <family val="2"/>
      </rPr>
      <t>Fall Semester 2018</t>
    </r>
    <phoneticPr fontId="1" type="noConversion"/>
  </si>
  <si>
    <r>
      <t>114</t>
    </r>
    <r>
      <rPr>
        <sz val="10"/>
        <color theme="1"/>
        <rFont val="新細明體"/>
        <family val="1"/>
        <charset val="136"/>
      </rPr>
      <t xml:space="preserve">學年度
上學期
</t>
    </r>
    <r>
      <rPr>
        <sz val="10"/>
        <color theme="1"/>
        <rFont val="Calibri"/>
        <family val="2"/>
      </rPr>
      <t>Fall Semester 2025</t>
    </r>
    <phoneticPr fontId="1" type="noConversion"/>
  </si>
  <si>
    <r>
      <t>114</t>
    </r>
    <r>
      <rPr>
        <sz val="10"/>
        <color theme="1"/>
        <rFont val="新細明體"/>
        <family val="1"/>
        <charset val="136"/>
      </rPr>
      <t xml:space="preserve">學年度
下學期
</t>
    </r>
    <r>
      <rPr>
        <sz val="10"/>
        <color theme="1"/>
        <rFont val="Calibri"/>
        <family val="2"/>
      </rPr>
      <t>Spring Semester 2026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</si>
</sst>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b/>
      <sz val="18"/>
      <color theme="1"/>
      <name val="Calibri"/>
      <family val="2"/>
    </font>
    <font>
      <b/>
      <sz val="18"/>
      <color theme="1"/>
      <name val="新細明體"/>
      <family val="1"/>
      <charset val="136"/>
    </font>
    <font>
      <sz val="12"/>
      <color theme="1"/>
      <name val="Calibri"/>
      <family val="2"/>
    </font>
    <font>
      <sz val="12"/>
      <color theme="1"/>
      <name val="新細明體"/>
      <family val="1"/>
      <charset val="136"/>
    </font>
    <font>
      <sz val="10"/>
      <color theme="1"/>
      <name val="Calibri"/>
      <family val="2"/>
    </font>
    <font>
      <sz val="10"/>
      <color theme="1"/>
      <name val="新細明體"/>
      <family val="1"/>
      <charset val="136"/>
    </font>
    <font>
      <sz val="10"/>
      <color theme="1"/>
      <name val="細明體"/>
      <family val="3"/>
      <charset val="136"/>
    </font>
    <font>
      <sz val="10"/>
      <color theme="1"/>
      <name val="新細明體"/>
      <family val="2"/>
      <charset val="136"/>
    </font>
    <font>
      <sz val="10"/>
      <color theme="1"/>
      <name val="Calibri"/>
      <family val="2"/>
      <charset val="136"/>
    </font>
    <font>
      <sz val="10"/>
      <color theme="1"/>
      <name val="Calibri"/>
      <family val="1"/>
      <charset val="136"/>
    </font>
    <font>
      <sz val="10"/>
      <color theme="1"/>
      <name val="細明體"/>
      <family val="2"/>
      <charset val="136"/>
    </font>
    <font>
      <sz val="10"/>
      <color theme="1"/>
      <name val="細明體"/>
      <family val="1"/>
      <charset val="136"/>
    </font>
    <font>
      <sz val="10"/>
      <color theme="1"/>
      <name val="Calibri"/>
      <family val="1"/>
    </font>
  </fonts>
  <fills count="7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85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Fill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0" borderId="0" xfId="1" applyFont="1" applyAlignment="1">
      <alignment horizontal="left" vertical="center"/>
    </xf>
    <xf numFmtId="0" fontId="13" fillId="3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center" wrapText="1"/>
    </xf>
    <xf numFmtId="0" fontId="7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7" fillId="3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5" fillId="0" borderId="0" xfId="1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7" fillId="3" borderId="1" xfId="0" applyFont="1" applyFill="1" applyBorder="1" applyAlignment="1">
      <alignment vertical="center" wrapText="1"/>
    </xf>
    <xf numFmtId="0" fontId="12" fillId="5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95"/>
  <sheetViews>
    <sheetView tabSelected="1" zoomScale="85" zoomScaleNormal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AW1"/>
    </sheetView>
  </sheetViews>
  <sheetFormatPr defaultRowHeight="15.75" x14ac:dyDescent="0.25"/>
  <cols>
    <col min="1" max="1" width="16.625" style="4" customWidth="1"/>
    <col min="2" max="2" width="35.625" style="4" customWidth="1"/>
    <col min="3" max="3" width="9.125" style="3" customWidth="1"/>
    <col min="4" max="13" width="5.625" style="3" customWidth="1"/>
    <col min="14" max="49" width="5.625" style="5" customWidth="1"/>
    <col min="50" max="16384" width="9" style="1"/>
  </cols>
  <sheetData>
    <row r="1" spans="1:49" ht="51.75" customHeight="1" x14ac:dyDescent="0.25">
      <c r="A1" s="72" t="s">
        <v>121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</row>
    <row r="2" spans="1:49" ht="16.5" x14ac:dyDescent="0.25">
      <c r="A2" s="77" t="s">
        <v>160</v>
      </c>
      <c r="B2" s="77"/>
      <c r="C2" s="77"/>
      <c r="D2" s="33"/>
      <c r="E2" s="33"/>
      <c r="F2" s="26"/>
      <c r="G2" s="26"/>
      <c r="H2" s="25"/>
      <c r="I2" s="25"/>
      <c r="J2" s="8"/>
      <c r="K2" s="8"/>
      <c r="L2" s="7"/>
      <c r="M2" s="7"/>
    </row>
    <row r="3" spans="1:49" ht="16.5" customHeight="1" x14ac:dyDescent="0.25">
      <c r="A3" s="78" t="s">
        <v>37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AW3" s="12"/>
    </row>
    <row r="4" spans="1:49" s="3" customFormat="1" ht="69" customHeight="1" x14ac:dyDescent="0.25">
      <c r="A4" s="13" t="s">
        <v>78</v>
      </c>
      <c r="B4" s="13" t="s">
        <v>177</v>
      </c>
      <c r="C4" s="13" t="s">
        <v>79</v>
      </c>
      <c r="D4" s="62" t="s">
        <v>198</v>
      </c>
      <c r="E4" s="62"/>
      <c r="F4" s="62" t="s">
        <v>197</v>
      </c>
      <c r="G4" s="62"/>
      <c r="H4" s="62" t="s">
        <v>183</v>
      </c>
      <c r="I4" s="62"/>
      <c r="J4" s="62" t="s">
        <v>184</v>
      </c>
      <c r="K4" s="62"/>
      <c r="L4" s="62" t="s">
        <v>185</v>
      </c>
      <c r="M4" s="62"/>
      <c r="N4" s="62" t="s">
        <v>186</v>
      </c>
      <c r="O4" s="62"/>
      <c r="P4" s="62" t="s">
        <v>187</v>
      </c>
      <c r="Q4" s="62"/>
      <c r="R4" s="62" t="s">
        <v>188</v>
      </c>
      <c r="S4" s="62"/>
      <c r="T4" s="62" t="s">
        <v>189</v>
      </c>
      <c r="U4" s="62"/>
      <c r="V4" s="62" t="s">
        <v>190</v>
      </c>
      <c r="W4" s="62"/>
      <c r="X4" s="62" t="s">
        <v>191</v>
      </c>
      <c r="Y4" s="62"/>
      <c r="Z4" s="62" t="s">
        <v>192</v>
      </c>
      <c r="AA4" s="62"/>
      <c r="AB4" s="62" t="s">
        <v>193</v>
      </c>
      <c r="AC4" s="62"/>
      <c r="AD4" s="62" t="s">
        <v>194</v>
      </c>
      <c r="AE4" s="62"/>
      <c r="AF4" s="62" t="s">
        <v>195</v>
      </c>
      <c r="AG4" s="62"/>
      <c r="AH4" s="62" t="s">
        <v>196</v>
      </c>
      <c r="AI4" s="62"/>
      <c r="AJ4" s="62" t="s">
        <v>122</v>
      </c>
      <c r="AK4" s="62"/>
      <c r="AL4" s="62" t="s">
        <v>80</v>
      </c>
      <c r="AM4" s="62"/>
      <c r="AN4" s="62" t="s">
        <v>81</v>
      </c>
      <c r="AO4" s="62"/>
      <c r="AP4" s="62" t="s">
        <v>82</v>
      </c>
      <c r="AQ4" s="62"/>
      <c r="AR4" s="62" t="s">
        <v>83</v>
      </c>
      <c r="AS4" s="62"/>
      <c r="AT4" s="62" t="s">
        <v>84</v>
      </c>
      <c r="AU4" s="62"/>
      <c r="AV4" s="62" t="s">
        <v>85</v>
      </c>
      <c r="AW4" s="62"/>
    </row>
    <row r="5" spans="1:49" ht="50.1" customHeight="1" x14ac:dyDescent="0.25">
      <c r="A5" s="67" t="s">
        <v>123</v>
      </c>
      <c r="B5" s="14" t="s">
        <v>124</v>
      </c>
      <c r="C5" s="11" t="s">
        <v>68</v>
      </c>
      <c r="D5" s="58">
        <v>0</v>
      </c>
      <c r="E5" s="59"/>
      <c r="F5" s="58">
        <v>0</v>
      </c>
      <c r="G5" s="59"/>
      <c r="H5" s="58">
        <v>0</v>
      </c>
      <c r="I5" s="59"/>
      <c r="J5" s="63">
        <v>0</v>
      </c>
      <c r="K5" s="63"/>
      <c r="L5" s="63">
        <v>0</v>
      </c>
      <c r="M5" s="63"/>
      <c r="N5" s="63">
        <v>0</v>
      </c>
      <c r="O5" s="63"/>
      <c r="P5" s="63">
        <v>1</v>
      </c>
      <c r="Q5" s="63"/>
      <c r="R5" s="63">
        <v>1</v>
      </c>
      <c r="S5" s="63"/>
      <c r="T5" s="63">
        <v>2</v>
      </c>
      <c r="U5" s="63"/>
      <c r="V5" s="63">
        <v>2</v>
      </c>
      <c r="W5" s="63"/>
      <c r="X5" s="63">
        <v>2</v>
      </c>
      <c r="Y5" s="63"/>
      <c r="Z5" s="63">
        <v>2</v>
      </c>
      <c r="AA5" s="63"/>
      <c r="AB5" s="63">
        <v>2</v>
      </c>
      <c r="AC5" s="63"/>
      <c r="AD5" s="63">
        <v>2</v>
      </c>
      <c r="AE5" s="63"/>
      <c r="AF5" s="63">
        <v>0</v>
      </c>
      <c r="AG5" s="63"/>
      <c r="AH5" s="63">
        <v>1</v>
      </c>
      <c r="AI5" s="63"/>
      <c r="AJ5" s="63" t="s">
        <v>0</v>
      </c>
      <c r="AK5" s="63"/>
      <c r="AL5" s="63" t="s">
        <v>1</v>
      </c>
      <c r="AM5" s="63"/>
      <c r="AN5" s="63" t="s">
        <v>1</v>
      </c>
      <c r="AO5" s="63"/>
      <c r="AP5" s="63">
        <v>0</v>
      </c>
      <c r="AQ5" s="63"/>
      <c r="AR5" s="63" t="s">
        <v>1</v>
      </c>
      <c r="AS5" s="63"/>
      <c r="AT5" s="63" t="s">
        <v>1</v>
      </c>
      <c r="AU5" s="63"/>
      <c r="AV5" s="63" t="s">
        <v>2</v>
      </c>
      <c r="AW5" s="63"/>
    </row>
    <row r="6" spans="1:49" ht="50.1" customHeight="1" x14ac:dyDescent="0.25">
      <c r="A6" s="67"/>
      <c r="B6" s="69" t="s">
        <v>125</v>
      </c>
      <c r="C6" s="15" t="s">
        <v>126</v>
      </c>
      <c r="D6" s="52">
        <v>6</v>
      </c>
      <c r="E6" s="53"/>
      <c r="F6" s="52">
        <v>6</v>
      </c>
      <c r="G6" s="53"/>
      <c r="H6" s="52">
        <v>4</v>
      </c>
      <c r="I6" s="53"/>
      <c r="J6" s="54">
        <v>4</v>
      </c>
      <c r="K6" s="54"/>
      <c r="L6" s="54">
        <v>3</v>
      </c>
      <c r="M6" s="54"/>
      <c r="N6" s="54">
        <v>3</v>
      </c>
      <c r="O6" s="54"/>
      <c r="P6" s="54">
        <v>1</v>
      </c>
      <c r="Q6" s="54"/>
      <c r="R6" s="54">
        <v>2</v>
      </c>
      <c r="S6" s="54"/>
      <c r="T6" s="54">
        <v>0</v>
      </c>
      <c r="U6" s="54"/>
      <c r="V6" s="54">
        <v>0</v>
      </c>
      <c r="W6" s="54"/>
      <c r="X6" s="54">
        <v>0</v>
      </c>
      <c r="Y6" s="54"/>
      <c r="Z6" s="54">
        <v>0</v>
      </c>
      <c r="AA6" s="54"/>
      <c r="AB6" s="54">
        <v>0</v>
      </c>
      <c r="AC6" s="54"/>
      <c r="AD6" s="54">
        <v>1</v>
      </c>
      <c r="AE6" s="54"/>
      <c r="AF6" s="54">
        <v>1</v>
      </c>
      <c r="AG6" s="54"/>
      <c r="AH6" s="54">
        <v>1</v>
      </c>
      <c r="AI6" s="54"/>
      <c r="AJ6" s="54" t="s">
        <v>0</v>
      </c>
      <c r="AK6" s="54"/>
      <c r="AL6" s="54" t="s">
        <v>0</v>
      </c>
      <c r="AM6" s="54"/>
      <c r="AN6" s="54" t="s">
        <v>1</v>
      </c>
      <c r="AO6" s="54"/>
      <c r="AP6" s="54" t="s">
        <v>1</v>
      </c>
      <c r="AQ6" s="54"/>
      <c r="AR6" s="54" t="s">
        <v>1</v>
      </c>
      <c r="AS6" s="54"/>
      <c r="AT6" s="54" t="s">
        <v>1</v>
      </c>
      <c r="AU6" s="54"/>
      <c r="AV6" s="54" t="s">
        <v>3</v>
      </c>
      <c r="AW6" s="54"/>
    </row>
    <row r="7" spans="1:49" ht="50.1" customHeight="1" x14ac:dyDescent="0.25">
      <c r="A7" s="67"/>
      <c r="B7" s="69"/>
      <c r="C7" s="15" t="s">
        <v>71</v>
      </c>
      <c r="D7" s="52">
        <v>0</v>
      </c>
      <c r="E7" s="53"/>
      <c r="F7" s="52">
        <v>1</v>
      </c>
      <c r="G7" s="53"/>
      <c r="H7" s="52">
        <v>0</v>
      </c>
      <c r="I7" s="53"/>
      <c r="J7" s="54">
        <v>0</v>
      </c>
      <c r="K7" s="54"/>
      <c r="L7" s="54">
        <v>0</v>
      </c>
      <c r="M7" s="54"/>
      <c r="N7" s="54">
        <v>1</v>
      </c>
      <c r="O7" s="54"/>
      <c r="P7" s="54">
        <v>0</v>
      </c>
      <c r="Q7" s="54"/>
      <c r="R7" s="54">
        <v>1</v>
      </c>
      <c r="S7" s="54"/>
      <c r="T7" s="54">
        <v>1</v>
      </c>
      <c r="U7" s="54"/>
      <c r="V7" s="54">
        <v>1</v>
      </c>
      <c r="W7" s="54"/>
      <c r="X7" s="54">
        <v>2</v>
      </c>
      <c r="Y7" s="54"/>
      <c r="Z7" s="54">
        <v>1</v>
      </c>
      <c r="AA7" s="54"/>
      <c r="AB7" s="54">
        <v>2</v>
      </c>
      <c r="AC7" s="54"/>
      <c r="AD7" s="54">
        <v>2</v>
      </c>
      <c r="AE7" s="54"/>
      <c r="AF7" s="54">
        <v>2</v>
      </c>
      <c r="AG7" s="54"/>
      <c r="AH7" s="54">
        <v>2</v>
      </c>
      <c r="AI7" s="54"/>
      <c r="AJ7" s="54" t="s">
        <v>1</v>
      </c>
      <c r="AK7" s="54"/>
      <c r="AL7" s="54" t="s">
        <v>1</v>
      </c>
      <c r="AM7" s="54"/>
      <c r="AN7" s="54" t="s">
        <v>1</v>
      </c>
      <c r="AO7" s="54"/>
      <c r="AP7" s="54" t="s">
        <v>36</v>
      </c>
      <c r="AQ7" s="54"/>
      <c r="AR7" s="54" t="s">
        <v>4</v>
      </c>
      <c r="AS7" s="54"/>
      <c r="AT7" s="54" t="s">
        <v>2</v>
      </c>
      <c r="AU7" s="54"/>
      <c r="AV7" s="54" t="s">
        <v>2</v>
      </c>
      <c r="AW7" s="54"/>
    </row>
    <row r="8" spans="1:49" ht="50.1" customHeight="1" x14ac:dyDescent="0.25">
      <c r="A8" s="67"/>
      <c r="B8" s="67" t="s">
        <v>127</v>
      </c>
      <c r="C8" s="11" t="s">
        <v>128</v>
      </c>
      <c r="D8" s="58">
        <v>2</v>
      </c>
      <c r="E8" s="59"/>
      <c r="F8" s="58">
        <v>2</v>
      </c>
      <c r="G8" s="59"/>
      <c r="H8" s="58">
        <v>2</v>
      </c>
      <c r="I8" s="59"/>
      <c r="J8" s="63">
        <v>3</v>
      </c>
      <c r="K8" s="63"/>
      <c r="L8" s="63">
        <v>3</v>
      </c>
      <c r="M8" s="63"/>
      <c r="N8" s="63">
        <v>2</v>
      </c>
      <c r="O8" s="63"/>
      <c r="P8" s="64">
        <v>2</v>
      </c>
      <c r="Q8" s="64"/>
      <c r="R8" s="64">
        <v>2</v>
      </c>
      <c r="S8" s="64"/>
      <c r="T8" s="63">
        <v>3</v>
      </c>
      <c r="U8" s="63"/>
      <c r="V8" s="63">
        <v>2</v>
      </c>
      <c r="W8" s="63"/>
      <c r="X8" s="63">
        <v>2</v>
      </c>
      <c r="Y8" s="63"/>
      <c r="Z8" s="63">
        <v>2</v>
      </c>
      <c r="AA8" s="63"/>
      <c r="AB8" s="63">
        <v>3</v>
      </c>
      <c r="AC8" s="63"/>
      <c r="AD8" s="63">
        <v>2</v>
      </c>
      <c r="AE8" s="63"/>
      <c r="AF8" s="63">
        <v>2</v>
      </c>
      <c r="AG8" s="63"/>
      <c r="AH8" s="63">
        <v>2</v>
      </c>
      <c r="AI8" s="63"/>
      <c r="AJ8" s="63" t="s">
        <v>2</v>
      </c>
      <c r="AK8" s="63"/>
      <c r="AL8" s="63" t="s">
        <v>4</v>
      </c>
      <c r="AM8" s="63"/>
      <c r="AN8" s="63" t="s">
        <v>3</v>
      </c>
      <c r="AO8" s="63"/>
      <c r="AP8" s="63" t="s">
        <v>3</v>
      </c>
      <c r="AQ8" s="63"/>
      <c r="AR8" s="63" t="s">
        <v>1</v>
      </c>
      <c r="AS8" s="63"/>
      <c r="AT8" s="63">
        <v>0</v>
      </c>
      <c r="AU8" s="63"/>
      <c r="AV8" s="63">
        <v>0</v>
      </c>
      <c r="AW8" s="63"/>
    </row>
    <row r="9" spans="1:49" ht="50.1" customHeight="1" x14ac:dyDescent="0.25">
      <c r="A9" s="67"/>
      <c r="B9" s="67"/>
      <c r="C9" s="11" t="s">
        <v>76</v>
      </c>
      <c r="D9" s="58">
        <v>1</v>
      </c>
      <c r="E9" s="59"/>
      <c r="F9" s="58">
        <v>2</v>
      </c>
      <c r="G9" s="59"/>
      <c r="H9" s="58">
        <v>2</v>
      </c>
      <c r="I9" s="59"/>
      <c r="J9" s="63">
        <v>3</v>
      </c>
      <c r="K9" s="63"/>
      <c r="L9" s="63">
        <v>5</v>
      </c>
      <c r="M9" s="63"/>
      <c r="N9" s="63">
        <v>5</v>
      </c>
      <c r="O9" s="63"/>
      <c r="P9" s="64">
        <v>5</v>
      </c>
      <c r="Q9" s="64"/>
      <c r="R9" s="64">
        <v>7</v>
      </c>
      <c r="S9" s="64"/>
      <c r="T9" s="63">
        <v>7</v>
      </c>
      <c r="U9" s="63"/>
      <c r="V9" s="63">
        <v>7</v>
      </c>
      <c r="W9" s="63"/>
      <c r="X9" s="63">
        <v>7</v>
      </c>
      <c r="Y9" s="63"/>
      <c r="Z9" s="63">
        <v>7</v>
      </c>
      <c r="AA9" s="63"/>
      <c r="AB9" s="63">
        <v>7</v>
      </c>
      <c r="AC9" s="63"/>
      <c r="AD9" s="63">
        <v>8</v>
      </c>
      <c r="AE9" s="63"/>
      <c r="AF9" s="63">
        <v>7</v>
      </c>
      <c r="AG9" s="63"/>
      <c r="AH9" s="63">
        <v>6</v>
      </c>
      <c r="AI9" s="63"/>
      <c r="AJ9" s="63" t="s">
        <v>5</v>
      </c>
      <c r="AK9" s="63"/>
      <c r="AL9" s="63" t="s">
        <v>6</v>
      </c>
      <c r="AM9" s="63"/>
      <c r="AN9" s="63" t="s">
        <v>4</v>
      </c>
      <c r="AO9" s="63"/>
      <c r="AP9" s="63" t="s">
        <v>1</v>
      </c>
      <c r="AQ9" s="63"/>
      <c r="AR9" s="63" t="s">
        <v>0</v>
      </c>
      <c r="AS9" s="63"/>
      <c r="AT9" s="63">
        <v>0</v>
      </c>
      <c r="AU9" s="63"/>
      <c r="AV9" s="63" t="s">
        <v>1</v>
      </c>
      <c r="AW9" s="63"/>
    </row>
    <row r="10" spans="1:49" ht="50.1" customHeight="1" x14ac:dyDescent="0.25">
      <c r="A10" s="67"/>
      <c r="B10" s="67"/>
      <c r="C10" s="11" t="s">
        <v>71</v>
      </c>
      <c r="D10" s="58">
        <v>4</v>
      </c>
      <c r="E10" s="59"/>
      <c r="F10" s="58">
        <v>4</v>
      </c>
      <c r="G10" s="59"/>
      <c r="H10" s="58">
        <v>4</v>
      </c>
      <c r="I10" s="59"/>
      <c r="J10" s="63">
        <v>4</v>
      </c>
      <c r="K10" s="63"/>
      <c r="L10" s="63">
        <v>5</v>
      </c>
      <c r="M10" s="63"/>
      <c r="N10" s="63">
        <v>5</v>
      </c>
      <c r="O10" s="63"/>
      <c r="P10" s="64">
        <v>6</v>
      </c>
      <c r="Q10" s="64"/>
      <c r="R10" s="64">
        <v>6</v>
      </c>
      <c r="S10" s="64"/>
      <c r="T10" s="63">
        <v>4</v>
      </c>
      <c r="U10" s="63"/>
      <c r="V10" s="63">
        <v>4</v>
      </c>
      <c r="W10" s="63"/>
      <c r="X10" s="63">
        <v>2</v>
      </c>
      <c r="Y10" s="63"/>
      <c r="Z10" s="63">
        <v>1</v>
      </c>
      <c r="AA10" s="63"/>
      <c r="AB10" s="63">
        <v>0</v>
      </c>
      <c r="AC10" s="63"/>
      <c r="AD10" s="63">
        <v>1</v>
      </c>
      <c r="AE10" s="63"/>
      <c r="AF10" s="63">
        <v>1</v>
      </c>
      <c r="AG10" s="63"/>
      <c r="AH10" s="63">
        <v>1</v>
      </c>
      <c r="AI10" s="63"/>
      <c r="AJ10" s="63">
        <v>0</v>
      </c>
      <c r="AK10" s="63"/>
      <c r="AL10" s="63">
        <v>0</v>
      </c>
      <c r="AM10" s="63"/>
      <c r="AN10" s="63" t="s">
        <v>0</v>
      </c>
      <c r="AO10" s="63"/>
      <c r="AP10" s="63" t="s">
        <v>0</v>
      </c>
      <c r="AQ10" s="63"/>
      <c r="AR10" s="63" t="s">
        <v>0</v>
      </c>
      <c r="AS10" s="63"/>
      <c r="AT10" s="63" t="s">
        <v>0</v>
      </c>
      <c r="AU10" s="63"/>
      <c r="AV10" s="63" t="s">
        <v>0</v>
      </c>
      <c r="AW10" s="63"/>
    </row>
    <row r="11" spans="1:49" ht="50.1" customHeight="1" x14ac:dyDescent="0.25">
      <c r="A11" s="67"/>
      <c r="B11" s="69" t="s">
        <v>54</v>
      </c>
      <c r="C11" s="15" t="s">
        <v>76</v>
      </c>
      <c r="D11" s="52">
        <v>0</v>
      </c>
      <c r="E11" s="53"/>
      <c r="F11" s="52">
        <v>0</v>
      </c>
      <c r="G11" s="53"/>
      <c r="H11" s="52">
        <v>0</v>
      </c>
      <c r="I11" s="53"/>
      <c r="J11" s="54">
        <v>0</v>
      </c>
      <c r="K11" s="54"/>
      <c r="L11" s="54">
        <v>0</v>
      </c>
      <c r="M11" s="54"/>
      <c r="N11" s="54">
        <v>0</v>
      </c>
      <c r="O11" s="54"/>
      <c r="P11" s="54">
        <v>0</v>
      </c>
      <c r="Q11" s="54"/>
      <c r="R11" s="54">
        <v>0</v>
      </c>
      <c r="S11" s="54"/>
      <c r="T11" s="54">
        <v>0</v>
      </c>
      <c r="U11" s="54"/>
      <c r="V11" s="54">
        <v>0</v>
      </c>
      <c r="W11" s="54"/>
      <c r="X11" s="54">
        <v>0</v>
      </c>
      <c r="Y11" s="54"/>
      <c r="Z11" s="54">
        <v>0</v>
      </c>
      <c r="AA11" s="54"/>
      <c r="AB11" s="54">
        <v>0</v>
      </c>
      <c r="AC11" s="54"/>
      <c r="AD11" s="54">
        <v>0</v>
      </c>
      <c r="AE11" s="54"/>
      <c r="AF11" s="54">
        <v>0</v>
      </c>
      <c r="AG11" s="54"/>
      <c r="AH11" s="54">
        <v>0</v>
      </c>
      <c r="AI11" s="54"/>
      <c r="AJ11" s="54">
        <v>0</v>
      </c>
      <c r="AK11" s="54"/>
      <c r="AL11" s="54">
        <v>0</v>
      </c>
      <c r="AM11" s="54"/>
      <c r="AN11" s="54">
        <v>0</v>
      </c>
      <c r="AO11" s="54"/>
      <c r="AP11" s="54">
        <v>0</v>
      </c>
      <c r="AQ11" s="54"/>
      <c r="AR11" s="54" t="s">
        <v>0</v>
      </c>
      <c r="AS11" s="54"/>
      <c r="AT11" s="54" t="s">
        <v>0</v>
      </c>
      <c r="AU11" s="54"/>
      <c r="AV11" s="54">
        <v>0</v>
      </c>
      <c r="AW11" s="54"/>
    </row>
    <row r="12" spans="1:49" ht="50.1" customHeight="1" x14ac:dyDescent="0.25">
      <c r="A12" s="67"/>
      <c r="B12" s="69"/>
      <c r="C12" s="15" t="s">
        <v>71</v>
      </c>
      <c r="D12" s="52">
        <v>2</v>
      </c>
      <c r="E12" s="53"/>
      <c r="F12" s="52">
        <v>2</v>
      </c>
      <c r="G12" s="53"/>
      <c r="H12" s="52">
        <v>1</v>
      </c>
      <c r="I12" s="53"/>
      <c r="J12" s="54">
        <v>1</v>
      </c>
      <c r="K12" s="54"/>
      <c r="L12" s="54">
        <v>1</v>
      </c>
      <c r="M12" s="54"/>
      <c r="N12" s="54">
        <v>1</v>
      </c>
      <c r="O12" s="54"/>
      <c r="P12" s="54">
        <v>1</v>
      </c>
      <c r="Q12" s="54"/>
      <c r="R12" s="54">
        <v>1</v>
      </c>
      <c r="S12" s="54"/>
      <c r="T12" s="54">
        <v>1</v>
      </c>
      <c r="U12" s="54"/>
      <c r="V12" s="54">
        <v>1</v>
      </c>
      <c r="W12" s="54"/>
      <c r="X12" s="54">
        <v>1</v>
      </c>
      <c r="Y12" s="54"/>
      <c r="Z12" s="54">
        <v>1</v>
      </c>
      <c r="AA12" s="54"/>
      <c r="AB12" s="54">
        <v>1</v>
      </c>
      <c r="AC12" s="54"/>
      <c r="AD12" s="54">
        <v>1</v>
      </c>
      <c r="AE12" s="54"/>
      <c r="AF12" s="54">
        <v>1</v>
      </c>
      <c r="AG12" s="54"/>
      <c r="AH12" s="54">
        <v>1</v>
      </c>
      <c r="AI12" s="54"/>
      <c r="AJ12" s="54">
        <v>0</v>
      </c>
      <c r="AK12" s="54"/>
      <c r="AL12" s="54">
        <v>0</v>
      </c>
      <c r="AM12" s="54"/>
      <c r="AN12" s="54">
        <v>0</v>
      </c>
      <c r="AO12" s="54"/>
      <c r="AP12" s="54">
        <v>0</v>
      </c>
      <c r="AQ12" s="54"/>
      <c r="AR12" s="54">
        <v>0</v>
      </c>
      <c r="AS12" s="54"/>
      <c r="AT12" s="54">
        <v>0</v>
      </c>
      <c r="AU12" s="54"/>
      <c r="AV12" s="54">
        <v>0</v>
      </c>
      <c r="AW12" s="54"/>
    </row>
    <row r="13" spans="1:49" ht="50.1" customHeight="1" x14ac:dyDescent="0.25">
      <c r="A13" s="67"/>
      <c r="B13" s="67" t="s">
        <v>129</v>
      </c>
      <c r="C13" s="11" t="s">
        <v>69</v>
      </c>
      <c r="D13" s="58">
        <v>4</v>
      </c>
      <c r="E13" s="59"/>
      <c r="F13" s="58">
        <v>4</v>
      </c>
      <c r="G13" s="59"/>
      <c r="H13" s="58">
        <v>4</v>
      </c>
      <c r="I13" s="59"/>
      <c r="J13" s="63">
        <v>4</v>
      </c>
      <c r="K13" s="63"/>
      <c r="L13" s="63">
        <v>5</v>
      </c>
      <c r="M13" s="63"/>
      <c r="N13" s="63">
        <v>5</v>
      </c>
      <c r="O13" s="63"/>
      <c r="P13" s="64">
        <v>3</v>
      </c>
      <c r="Q13" s="64"/>
      <c r="R13" s="64">
        <v>3</v>
      </c>
      <c r="S13" s="64"/>
      <c r="T13" s="63">
        <v>5</v>
      </c>
      <c r="U13" s="63"/>
      <c r="V13" s="63">
        <v>6</v>
      </c>
      <c r="W13" s="63"/>
      <c r="X13" s="63">
        <v>4</v>
      </c>
      <c r="Y13" s="63"/>
      <c r="Z13" s="63">
        <v>4</v>
      </c>
      <c r="AA13" s="63"/>
      <c r="AB13" s="63">
        <v>3</v>
      </c>
      <c r="AC13" s="63"/>
      <c r="AD13" s="63">
        <v>3</v>
      </c>
      <c r="AE13" s="63"/>
      <c r="AF13" s="63">
        <v>3</v>
      </c>
      <c r="AG13" s="63"/>
      <c r="AH13" s="63">
        <v>3</v>
      </c>
      <c r="AI13" s="63"/>
      <c r="AJ13" s="63" t="s">
        <v>3</v>
      </c>
      <c r="AK13" s="63"/>
      <c r="AL13" s="63" t="s">
        <v>2</v>
      </c>
      <c r="AM13" s="63"/>
      <c r="AN13" s="63" t="s">
        <v>4</v>
      </c>
      <c r="AO13" s="63"/>
      <c r="AP13" s="63" t="s">
        <v>4</v>
      </c>
      <c r="AQ13" s="63"/>
      <c r="AR13" s="63" t="s">
        <v>4</v>
      </c>
      <c r="AS13" s="63"/>
      <c r="AT13" s="63" t="s">
        <v>3</v>
      </c>
      <c r="AU13" s="63"/>
      <c r="AV13" s="63" t="s">
        <v>0</v>
      </c>
      <c r="AW13" s="63"/>
    </row>
    <row r="14" spans="1:49" ht="50.1" customHeight="1" x14ac:dyDescent="0.25">
      <c r="A14" s="67"/>
      <c r="B14" s="67"/>
      <c r="C14" s="11" t="s">
        <v>126</v>
      </c>
      <c r="D14" s="58">
        <v>4</v>
      </c>
      <c r="E14" s="59"/>
      <c r="F14" s="58">
        <v>4</v>
      </c>
      <c r="G14" s="59"/>
      <c r="H14" s="58">
        <v>2</v>
      </c>
      <c r="I14" s="59"/>
      <c r="J14" s="63">
        <v>1</v>
      </c>
      <c r="K14" s="63"/>
      <c r="L14" s="63">
        <v>2</v>
      </c>
      <c r="M14" s="63"/>
      <c r="N14" s="63">
        <v>1</v>
      </c>
      <c r="O14" s="63"/>
      <c r="P14" s="64">
        <v>1</v>
      </c>
      <c r="Q14" s="64"/>
      <c r="R14" s="64">
        <v>1</v>
      </c>
      <c r="S14" s="64"/>
      <c r="T14" s="63">
        <v>1</v>
      </c>
      <c r="U14" s="63"/>
      <c r="V14" s="63">
        <v>2</v>
      </c>
      <c r="W14" s="63"/>
      <c r="X14" s="63">
        <v>2</v>
      </c>
      <c r="Y14" s="63"/>
      <c r="Z14" s="63">
        <v>3</v>
      </c>
      <c r="AA14" s="63"/>
      <c r="AB14" s="63">
        <v>1</v>
      </c>
      <c r="AC14" s="63"/>
      <c r="AD14" s="63">
        <v>4</v>
      </c>
      <c r="AE14" s="63"/>
      <c r="AF14" s="63">
        <v>3</v>
      </c>
      <c r="AG14" s="63"/>
      <c r="AH14" s="63">
        <v>4</v>
      </c>
      <c r="AI14" s="63"/>
      <c r="AJ14" s="63" t="s">
        <v>2</v>
      </c>
      <c r="AK14" s="63"/>
      <c r="AL14" s="63" t="s">
        <v>6</v>
      </c>
      <c r="AM14" s="63"/>
      <c r="AN14" s="63" t="s">
        <v>7</v>
      </c>
      <c r="AO14" s="63"/>
      <c r="AP14" s="63" t="s">
        <v>4</v>
      </c>
      <c r="AQ14" s="63"/>
      <c r="AR14" s="63" t="s">
        <v>1</v>
      </c>
      <c r="AS14" s="63"/>
      <c r="AT14" s="63" t="s">
        <v>0</v>
      </c>
      <c r="AU14" s="63"/>
      <c r="AV14" s="63" t="s">
        <v>0</v>
      </c>
      <c r="AW14" s="63"/>
    </row>
    <row r="15" spans="1:49" ht="50.1" customHeight="1" x14ac:dyDescent="0.25">
      <c r="A15" s="67"/>
      <c r="B15" s="16" t="s">
        <v>130</v>
      </c>
      <c r="C15" s="15" t="s">
        <v>70</v>
      </c>
      <c r="D15" s="52">
        <v>1</v>
      </c>
      <c r="E15" s="53"/>
      <c r="F15" s="52">
        <v>1</v>
      </c>
      <c r="G15" s="53"/>
      <c r="H15" s="52">
        <v>0</v>
      </c>
      <c r="I15" s="53"/>
      <c r="J15" s="54">
        <v>0</v>
      </c>
      <c r="K15" s="54"/>
      <c r="L15" s="54">
        <v>0</v>
      </c>
      <c r="M15" s="54"/>
      <c r="N15" s="54">
        <v>0</v>
      </c>
      <c r="O15" s="54"/>
      <c r="P15" s="54">
        <v>1</v>
      </c>
      <c r="Q15" s="54"/>
      <c r="R15" s="54">
        <v>1</v>
      </c>
      <c r="S15" s="54"/>
      <c r="T15" s="54">
        <v>1</v>
      </c>
      <c r="U15" s="54"/>
      <c r="V15" s="54">
        <v>1</v>
      </c>
      <c r="W15" s="54"/>
      <c r="X15" s="54">
        <v>2</v>
      </c>
      <c r="Y15" s="54"/>
      <c r="Z15" s="54">
        <v>3</v>
      </c>
      <c r="AA15" s="54"/>
      <c r="AB15" s="54">
        <v>3</v>
      </c>
      <c r="AC15" s="54"/>
      <c r="AD15" s="54">
        <v>2</v>
      </c>
      <c r="AE15" s="54"/>
      <c r="AF15" s="54">
        <v>3</v>
      </c>
      <c r="AG15" s="54"/>
      <c r="AH15" s="54">
        <v>2</v>
      </c>
      <c r="AI15" s="54"/>
      <c r="AJ15" s="54" t="s">
        <v>0</v>
      </c>
      <c r="AK15" s="54"/>
      <c r="AL15" s="54" t="s">
        <v>1</v>
      </c>
      <c r="AM15" s="54"/>
      <c r="AN15" s="54" t="s">
        <v>3</v>
      </c>
      <c r="AO15" s="54"/>
      <c r="AP15" s="54" t="s">
        <v>1</v>
      </c>
      <c r="AQ15" s="54"/>
      <c r="AR15" s="54" t="s">
        <v>0</v>
      </c>
      <c r="AS15" s="54"/>
      <c r="AT15" s="54">
        <v>0</v>
      </c>
      <c r="AU15" s="54"/>
      <c r="AV15" s="54">
        <v>0</v>
      </c>
      <c r="AW15" s="54"/>
    </row>
    <row r="16" spans="1:49" ht="50.1" customHeight="1" x14ac:dyDescent="0.25">
      <c r="A16" s="67"/>
      <c r="B16" s="67" t="s">
        <v>86</v>
      </c>
      <c r="C16" s="11" t="s">
        <v>70</v>
      </c>
      <c r="D16" s="58">
        <v>0</v>
      </c>
      <c r="E16" s="59"/>
      <c r="F16" s="58">
        <v>0</v>
      </c>
      <c r="G16" s="59"/>
      <c r="H16" s="58">
        <v>1</v>
      </c>
      <c r="I16" s="59"/>
      <c r="J16" s="63">
        <v>1</v>
      </c>
      <c r="K16" s="63"/>
      <c r="L16" s="63">
        <v>1</v>
      </c>
      <c r="M16" s="63"/>
      <c r="N16" s="63">
        <v>1</v>
      </c>
      <c r="O16" s="63"/>
      <c r="P16" s="64">
        <v>1</v>
      </c>
      <c r="Q16" s="64"/>
      <c r="R16" s="64">
        <v>1</v>
      </c>
      <c r="S16" s="64"/>
      <c r="T16" s="63">
        <v>0</v>
      </c>
      <c r="U16" s="63"/>
      <c r="V16" s="63">
        <v>0</v>
      </c>
      <c r="W16" s="63"/>
      <c r="X16" s="63">
        <v>0</v>
      </c>
      <c r="Y16" s="63"/>
      <c r="Z16" s="63">
        <v>1</v>
      </c>
      <c r="AA16" s="63"/>
      <c r="AB16" s="63">
        <v>0</v>
      </c>
      <c r="AC16" s="63"/>
      <c r="AD16" s="63">
        <v>0</v>
      </c>
      <c r="AE16" s="63"/>
      <c r="AF16" s="63">
        <v>0</v>
      </c>
      <c r="AG16" s="63"/>
      <c r="AH16" s="63">
        <v>0</v>
      </c>
      <c r="AI16" s="63"/>
      <c r="AJ16" s="63">
        <v>0</v>
      </c>
      <c r="AK16" s="63"/>
      <c r="AL16" s="63">
        <v>0</v>
      </c>
      <c r="AM16" s="63"/>
      <c r="AN16" s="63" t="s">
        <v>0</v>
      </c>
      <c r="AO16" s="63"/>
      <c r="AP16" s="63" t="s">
        <v>1</v>
      </c>
      <c r="AQ16" s="63"/>
      <c r="AR16" s="63" t="s">
        <v>0</v>
      </c>
      <c r="AS16" s="63"/>
      <c r="AT16" s="63" t="s">
        <v>0</v>
      </c>
      <c r="AU16" s="63"/>
      <c r="AV16" s="63"/>
      <c r="AW16" s="63"/>
    </row>
    <row r="17" spans="1:49" ht="50.1" customHeight="1" x14ac:dyDescent="0.25">
      <c r="A17" s="67"/>
      <c r="B17" s="67"/>
      <c r="C17" s="11" t="s">
        <v>71</v>
      </c>
      <c r="D17" s="58">
        <v>1</v>
      </c>
      <c r="E17" s="59"/>
      <c r="F17" s="58">
        <v>0</v>
      </c>
      <c r="G17" s="59"/>
      <c r="H17" s="58">
        <v>1</v>
      </c>
      <c r="I17" s="59"/>
      <c r="J17" s="63">
        <v>0</v>
      </c>
      <c r="K17" s="63"/>
      <c r="L17" s="63">
        <v>1</v>
      </c>
      <c r="M17" s="63"/>
      <c r="N17" s="63">
        <v>0</v>
      </c>
      <c r="O17" s="63"/>
      <c r="P17" s="64">
        <v>1</v>
      </c>
      <c r="Q17" s="64"/>
      <c r="R17" s="64">
        <v>1</v>
      </c>
      <c r="S17" s="64"/>
      <c r="T17" s="63">
        <v>1</v>
      </c>
      <c r="U17" s="63"/>
      <c r="V17" s="63">
        <v>1</v>
      </c>
      <c r="W17" s="63"/>
      <c r="X17" s="63">
        <v>1</v>
      </c>
      <c r="Y17" s="63"/>
      <c r="Z17" s="63">
        <v>1</v>
      </c>
      <c r="AA17" s="63"/>
      <c r="AB17" s="63">
        <v>1</v>
      </c>
      <c r="AC17" s="63"/>
      <c r="AD17" s="63">
        <v>1</v>
      </c>
      <c r="AE17" s="63"/>
      <c r="AF17" s="63">
        <v>1</v>
      </c>
      <c r="AG17" s="63"/>
      <c r="AH17" s="63">
        <v>1</v>
      </c>
      <c r="AI17" s="63"/>
      <c r="AJ17" s="63" t="s">
        <v>0</v>
      </c>
      <c r="AK17" s="63"/>
      <c r="AL17" s="63" t="s">
        <v>0</v>
      </c>
      <c r="AM17" s="63"/>
      <c r="AN17" s="63">
        <v>0</v>
      </c>
      <c r="AO17" s="63"/>
      <c r="AP17" s="63">
        <v>0</v>
      </c>
      <c r="AQ17" s="63"/>
      <c r="AR17" s="63">
        <v>0</v>
      </c>
      <c r="AS17" s="63"/>
      <c r="AT17" s="63" t="s">
        <v>0</v>
      </c>
      <c r="AU17" s="63"/>
      <c r="AV17" s="63" t="s">
        <v>0</v>
      </c>
      <c r="AW17" s="63"/>
    </row>
    <row r="18" spans="1:49" ht="50.1" customHeight="1" x14ac:dyDescent="0.25">
      <c r="A18" s="67"/>
      <c r="B18" s="16" t="s">
        <v>131</v>
      </c>
      <c r="C18" s="15" t="s">
        <v>70</v>
      </c>
      <c r="D18" s="52">
        <v>0</v>
      </c>
      <c r="E18" s="53"/>
      <c r="F18" s="52">
        <v>0</v>
      </c>
      <c r="G18" s="53"/>
      <c r="H18" s="52">
        <v>0</v>
      </c>
      <c r="I18" s="53"/>
      <c r="J18" s="54">
        <v>0</v>
      </c>
      <c r="K18" s="54"/>
      <c r="L18" s="54">
        <v>0</v>
      </c>
      <c r="M18" s="54"/>
      <c r="N18" s="54">
        <v>0</v>
      </c>
      <c r="O18" s="54"/>
      <c r="P18" s="54">
        <v>1</v>
      </c>
      <c r="Q18" s="54"/>
      <c r="R18" s="54">
        <v>1</v>
      </c>
      <c r="S18" s="54"/>
      <c r="T18" s="54">
        <v>1</v>
      </c>
      <c r="U18" s="54"/>
      <c r="V18" s="54">
        <v>1</v>
      </c>
      <c r="W18" s="54"/>
      <c r="X18" s="54">
        <v>0</v>
      </c>
      <c r="Y18" s="54"/>
      <c r="Z18" s="54">
        <v>0</v>
      </c>
      <c r="AA18" s="54"/>
      <c r="AB18" s="54">
        <v>0</v>
      </c>
      <c r="AC18" s="54"/>
      <c r="AD18" s="54">
        <v>0</v>
      </c>
      <c r="AE18" s="54"/>
      <c r="AF18" s="54">
        <v>0</v>
      </c>
      <c r="AG18" s="54"/>
      <c r="AH18" s="54">
        <v>0</v>
      </c>
      <c r="AI18" s="54"/>
      <c r="AJ18" s="54">
        <v>0</v>
      </c>
      <c r="AK18" s="54"/>
      <c r="AL18" s="54">
        <v>0</v>
      </c>
      <c r="AM18" s="54"/>
      <c r="AN18" s="54">
        <v>0</v>
      </c>
      <c r="AO18" s="54"/>
      <c r="AP18" s="54">
        <v>0</v>
      </c>
      <c r="AQ18" s="54"/>
      <c r="AR18" s="54">
        <v>0</v>
      </c>
      <c r="AS18" s="54"/>
      <c r="AT18" s="54">
        <v>0</v>
      </c>
      <c r="AU18" s="54"/>
      <c r="AV18" s="54">
        <v>0</v>
      </c>
      <c r="AW18" s="54"/>
    </row>
    <row r="19" spans="1:49" ht="50.1" customHeight="1" x14ac:dyDescent="0.25">
      <c r="A19" s="67"/>
      <c r="B19" s="67" t="s">
        <v>132</v>
      </c>
      <c r="C19" s="11" t="s">
        <v>70</v>
      </c>
      <c r="D19" s="58">
        <v>4</v>
      </c>
      <c r="E19" s="59"/>
      <c r="F19" s="58">
        <v>3</v>
      </c>
      <c r="G19" s="59"/>
      <c r="H19" s="58">
        <v>3</v>
      </c>
      <c r="I19" s="59"/>
      <c r="J19" s="63">
        <v>3</v>
      </c>
      <c r="K19" s="63"/>
      <c r="L19" s="63">
        <v>3</v>
      </c>
      <c r="M19" s="63"/>
      <c r="N19" s="63">
        <v>3</v>
      </c>
      <c r="O19" s="63"/>
      <c r="P19" s="64">
        <v>4</v>
      </c>
      <c r="Q19" s="64"/>
      <c r="R19" s="64">
        <v>4</v>
      </c>
      <c r="S19" s="64"/>
      <c r="T19" s="63">
        <v>5</v>
      </c>
      <c r="U19" s="63"/>
      <c r="V19" s="63">
        <v>5</v>
      </c>
      <c r="W19" s="63"/>
      <c r="X19" s="63">
        <v>7</v>
      </c>
      <c r="Y19" s="63"/>
      <c r="Z19" s="63">
        <v>8</v>
      </c>
      <c r="AA19" s="63"/>
      <c r="AB19" s="63">
        <v>5</v>
      </c>
      <c r="AC19" s="63"/>
      <c r="AD19" s="63">
        <v>7</v>
      </c>
      <c r="AE19" s="63"/>
      <c r="AF19" s="63">
        <v>6</v>
      </c>
      <c r="AG19" s="63"/>
      <c r="AH19" s="63">
        <v>7</v>
      </c>
      <c r="AI19" s="63"/>
      <c r="AJ19" s="63" t="s">
        <v>4</v>
      </c>
      <c r="AK19" s="63"/>
      <c r="AL19" s="63" t="s">
        <v>4</v>
      </c>
      <c r="AM19" s="63"/>
      <c r="AN19" s="63" t="s">
        <v>1</v>
      </c>
      <c r="AO19" s="63"/>
      <c r="AP19" s="63" t="s">
        <v>1</v>
      </c>
      <c r="AQ19" s="63"/>
      <c r="AR19" s="63" t="s">
        <v>1</v>
      </c>
      <c r="AS19" s="63"/>
      <c r="AT19" s="63" t="s">
        <v>3</v>
      </c>
      <c r="AU19" s="63"/>
      <c r="AV19" s="63" t="s">
        <v>0</v>
      </c>
      <c r="AW19" s="63"/>
    </row>
    <row r="20" spans="1:49" ht="50.1" customHeight="1" x14ac:dyDescent="0.25">
      <c r="A20" s="67"/>
      <c r="B20" s="67"/>
      <c r="C20" s="11" t="s">
        <v>73</v>
      </c>
      <c r="D20" s="58">
        <v>4</v>
      </c>
      <c r="E20" s="59"/>
      <c r="F20" s="58">
        <v>4</v>
      </c>
      <c r="G20" s="59"/>
      <c r="H20" s="58">
        <v>5</v>
      </c>
      <c r="I20" s="59"/>
      <c r="J20" s="63">
        <v>6</v>
      </c>
      <c r="K20" s="63"/>
      <c r="L20" s="63">
        <v>6</v>
      </c>
      <c r="M20" s="63"/>
      <c r="N20" s="63">
        <v>6</v>
      </c>
      <c r="O20" s="63"/>
      <c r="P20" s="64">
        <v>9</v>
      </c>
      <c r="Q20" s="64"/>
      <c r="R20" s="64">
        <v>9</v>
      </c>
      <c r="S20" s="64"/>
      <c r="T20" s="63">
        <v>8</v>
      </c>
      <c r="U20" s="63"/>
      <c r="V20" s="63">
        <v>9</v>
      </c>
      <c r="W20" s="63"/>
      <c r="X20" s="63">
        <v>7</v>
      </c>
      <c r="Y20" s="63"/>
      <c r="Z20" s="63">
        <v>7</v>
      </c>
      <c r="AA20" s="63"/>
      <c r="AB20" s="63">
        <v>5</v>
      </c>
      <c r="AC20" s="63"/>
      <c r="AD20" s="63">
        <v>5</v>
      </c>
      <c r="AE20" s="63"/>
      <c r="AF20" s="63">
        <v>5</v>
      </c>
      <c r="AG20" s="63"/>
      <c r="AH20" s="63">
        <v>5</v>
      </c>
      <c r="AI20" s="63"/>
      <c r="AJ20" s="63" t="s">
        <v>3</v>
      </c>
      <c r="AK20" s="63"/>
      <c r="AL20" s="63" t="s">
        <v>0</v>
      </c>
      <c r="AM20" s="63"/>
      <c r="AN20" s="63" t="s">
        <v>0</v>
      </c>
      <c r="AO20" s="63"/>
      <c r="AP20" s="63" t="s">
        <v>3</v>
      </c>
      <c r="AQ20" s="63"/>
      <c r="AR20" s="63" t="s">
        <v>1</v>
      </c>
      <c r="AS20" s="63"/>
      <c r="AT20" s="63" t="s">
        <v>3</v>
      </c>
      <c r="AU20" s="63"/>
      <c r="AV20" s="63" t="s">
        <v>0</v>
      </c>
      <c r="AW20" s="63"/>
    </row>
    <row r="21" spans="1:49" ht="50.1" customHeight="1" x14ac:dyDescent="0.25">
      <c r="A21" s="67"/>
      <c r="B21" s="69" t="s">
        <v>87</v>
      </c>
      <c r="C21" s="15" t="s">
        <v>70</v>
      </c>
      <c r="D21" s="52">
        <v>0</v>
      </c>
      <c r="E21" s="53"/>
      <c r="F21" s="52">
        <v>0</v>
      </c>
      <c r="G21" s="53"/>
      <c r="H21" s="52">
        <v>0</v>
      </c>
      <c r="I21" s="53"/>
      <c r="J21" s="54">
        <v>0</v>
      </c>
      <c r="K21" s="54"/>
      <c r="L21" s="54">
        <v>0</v>
      </c>
      <c r="M21" s="54"/>
      <c r="N21" s="54">
        <v>0</v>
      </c>
      <c r="O21" s="54"/>
      <c r="P21" s="54">
        <v>0</v>
      </c>
      <c r="Q21" s="54"/>
      <c r="R21" s="54">
        <v>0</v>
      </c>
      <c r="S21" s="54"/>
      <c r="T21" s="54">
        <v>0</v>
      </c>
      <c r="U21" s="54"/>
      <c r="V21" s="54">
        <v>0</v>
      </c>
      <c r="W21" s="54"/>
      <c r="X21" s="54">
        <v>0</v>
      </c>
      <c r="Y21" s="54"/>
      <c r="Z21" s="54">
        <v>0</v>
      </c>
      <c r="AA21" s="54"/>
      <c r="AB21" s="54">
        <v>0</v>
      </c>
      <c r="AC21" s="54"/>
      <c r="AD21" s="54">
        <v>0</v>
      </c>
      <c r="AE21" s="54"/>
      <c r="AF21" s="54">
        <v>0</v>
      </c>
      <c r="AG21" s="54"/>
      <c r="AH21" s="54">
        <v>1</v>
      </c>
      <c r="AI21" s="54"/>
      <c r="AJ21" s="54" t="s">
        <v>1</v>
      </c>
      <c r="AK21" s="54"/>
      <c r="AL21" s="54" t="s">
        <v>1</v>
      </c>
      <c r="AM21" s="54"/>
      <c r="AN21" s="54" t="s">
        <v>1</v>
      </c>
      <c r="AO21" s="54"/>
      <c r="AP21" s="54" t="s">
        <v>1</v>
      </c>
      <c r="AQ21" s="54"/>
      <c r="AR21" s="54" t="s">
        <v>1</v>
      </c>
      <c r="AS21" s="54"/>
      <c r="AT21" s="54" t="s">
        <v>1</v>
      </c>
      <c r="AU21" s="54"/>
      <c r="AV21" s="54" t="s">
        <v>1</v>
      </c>
      <c r="AW21" s="54"/>
    </row>
    <row r="22" spans="1:49" ht="50.1" customHeight="1" x14ac:dyDescent="0.25">
      <c r="A22" s="67"/>
      <c r="B22" s="69"/>
      <c r="C22" s="15" t="s">
        <v>71</v>
      </c>
      <c r="D22" s="52">
        <v>0</v>
      </c>
      <c r="E22" s="53"/>
      <c r="F22" s="52">
        <v>0</v>
      </c>
      <c r="G22" s="53"/>
      <c r="H22" s="52">
        <v>0</v>
      </c>
      <c r="I22" s="53"/>
      <c r="J22" s="54">
        <v>0</v>
      </c>
      <c r="K22" s="54"/>
      <c r="L22" s="54">
        <v>1</v>
      </c>
      <c r="M22" s="54"/>
      <c r="N22" s="54">
        <v>1</v>
      </c>
      <c r="O22" s="54"/>
      <c r="P22" s="54">
        <v>0</v>
      </c>
      <c r="Q22" s="54"/>
      <c r="R22" s="54">
        <v>0</v>
      </c>
      <c r="S22" s="54"/>
      <c r="T22" s="54">
        <v>1</v>
      </c>
      <c r="U22" s="54"/>
      <c r="V22" s="54">
        <v>1</v>
      </c>
      <c r="W22" s="54"/>
      <c r="X22" s="54">
        <v>1</v>
      </c>
      <c r="Y22" s="54"/>
      <c r="Z22" s="54">
        <v>1</v>
      </c>
      <c r="AA22" s="54"/>
      <c r="AB22" s="54">
        <v>1</v>
      </c>
      <c r="AC22" s="54"/>
      <c r="AD22" s="54">
        <v>1</v>
      </c>
      <c r="AE22" s="54"/>
      <c r="AF22" s="54">
        <v>1</v>
      </c>
      <c r="AG22" s="54"/>
      <c r="AH22" s="54">
        <v>1</v>
      </c>
      <c r="AI22" s="54"/>
      <c r="AJ22" s="54" t="s">
        <v>0</v>
      </c>
      <c r="AK22" s="54"/>
      <c r="AL22" s="54">
        <v>0</v>
      </c>
      <c r="AM22" s="54"/>
      <c r="AN22" s="54">
        <v>0</v>
      </c>
      <c r="AO22" s="54"/>
      <c r="AP22" s="54">
        <v>0</v>
      </c>
      <c r="AQ22" s="54"/>
      <c r="AR22" s="54">
        <v>0</v>
      </c>
      <c r="AS22" s="54"/>
      <c r="AT22" s="54">
        <v>0</v>
      </c>
      <c r="AU22" s="54"/>
      <c r="AV22" s="54">
        <v>0</v>
      </c>
      <c r="AW22" s="54"/>
    </row>
    <row r="23" spans="1:49" ht="50.1" customHeight="1" x14ac:dyDescent="0.25">
      <c r="A23" s="67"/>
      <c r="B23" s="9" t="s">
        <v>133</v>
      </c>
      <c r="C23" s="10" t="s">
        <v>74</v>
      </c>
      <c r="D23" s="60">
        <v>4</v>
      </c>
      <c r="E23" s="61"/>
      <c r="F23" s="60">
        <v>3</v>
      </c>
      <c r="G23" s="61"/>
      <c r="H23" s="60">
        <v>3</v>
      </c>
      <c r="I23" s="61"/>
      <c r="J23" s="64">
        <v>3</v>
      </c>
      <c r="K23" s="64"/>
      <c r="L23" s="64">
        <v>4</v>
      </c>
      <c r="M23" s="64"/>
      <c r="N23" s="64">
        <v>3</v>
      </c>
      <c r="O23" s="64"/>
      <c r="P23" s="64">
        <v>1</v>
      </c>
      <c r="Q23" s="64"/>
      <c r="R23" s="64">
        <v>1</v>
      </c>
      <c r="S23" s="64"/>
      <c r="T23" s="63">
        <v>2</v>
      </c>
      <c r="U23" s="63"/>
      <c r="V23" s="63">
        <v>1</v>
      </c>
      <c r="W23" s="63"/>
      <c r="X23" s="63">
        <v>2</v>
      </c>
      <c r="Y23" s="63"/>
      <c r="Z23" s="64">
        <v>2</v>
      </c>
      <c r="AA23" s="64"/>
      <c r="AB23" s="64">
        <v>1</v>
      </c>
      <c r="AC23" s="64"/>
      <c r="AD23" s="64">
        <v>1</v>
      </c>
      <c r="AE23" s="64"/>
      <c r="AF23" s="64">
        <v>1</v>
      </c>
      <c r="AG23" s="64"/>
      <c r="AH23" s="64">
        <v>1</v>
      </c>
      <c r="AI23" s="64"/>
      <c r="AJ23" s="64">
        <v>0</v>
      </c>
      <c r="AK23" s="64"/>
      <c r="AL23" s="64">
        <v>0</v>
      </c>
      <c r="AM23" s="64"/>
      <c r="AN23" s="64">
        <v>0</v>
      </c>
      <c r="AO23" s="64"/>
      <c r="AP23" s="64">
        <v>0</v>
      </c>
      <c r="AQ23" s="64"/>
      <c r="AR23" s="64">
        <v>0</v>
      </c>
      <c r="AS23" s="64"/>
      <c r="AT23" s="64">
        <v>0</v>
      </c>
      <c r="AU23" s="64"/>
      <c r="AV23" s="64">
        <v>0</v>
      </c>
      <c r="AW23" s="64"/>
    </row>
    <row r="24" spans="1:49" ht="50.1" customHeight="1" x14ac:dyDescent="0.25">
      <c r="A24" s="67"/>
      <c r="B24" s="16" t="s">
        <v>175</v>
      </c>
      <c r="C24" s="15" t="s">
        <v>70</v>
      </c>
      <c r="D24" s="52">
        <v>7</v>
      </c>
      <c r="E24" s="53"/>
      <c r="F24" s="52">
        <v>7</v>
      </c>
      <c r="G24" s="53"/>
      <c r="H24" s="52">
        <v>4</v>
      </c>
      <c r="I24" s="53"/>
      <c r="J24" s="54">
        <v>4</v>
      </c>
      <c r="K24" s="54"/>
      <c r="L24" s="52">
        <v>0</v>
      </c>
      <c r="M24" s="53"/>
      <c r="N24" s="52">
        <v>0</v>
      </c>
      <c r="O24" s="53"/>
      <c r="P24" s="52">
        <v>0</v>
      </c>
      <c r="Q24" s="53"/>
      <c r="R24" s="52">
        <v>0</v>
      </c>
      <c r="S24" s="53"/>
      <c r="T24" s="52">
        <v>0</v>
      </c>
      <c r="U24" s="53"/>
      <c r="V24" s="52">
        <v>0</v>
      </c>
      <c r="W24" s="53"/>
      <c r="X24" s="52">
        <v>0</v>
      </c>
      <c r="Y24" s="53"/>
      <c r="Z24" s="52">
        <v>0</v>
      </c>
      <c r="AA24" s="53"/>
      <c r="AB24" s="52">
        <v>0</v>
      </c>
      <c r="AC24" s="53"/>
      <c r="AD24" s="52">
        <v>0</v>
      </c>
      <c r="AE24" s="53"/>
      <c r="AF24" s="52">
        <v>0</v>
      </c>
      <c r="AG24" s="53"/>
      <c r="AH24" s="52">
        <v>0</v>
      </c>
      <c r="AI24" s="53"/>
      <c r="AJ24" s="52">
        <v>0</v>
      </c>
      <c r="AK24" s="53"/>
      <c r="AL24" s="52">
        <v>0</v>
      </c>
      <c r="AM24" s="53"/>
      <c r="AN24" s="52">
        <v>0</v>
      </c>
      <c r="AO24" s="53"/>
      <c r="AP24" s="52">
        <v>0</v>
      </c>
      <c r="AQ24" s="53"/>
      <c r="AR24" s="52">
        <v>0</v>
      </c>
      <c r="AS24" s="53"/>
      <c r="AT24" s="52">
        <v>0</v>
      </c>
      <c r="AU24" s="53"/>
      <c r="AV24" s="52">
        <v>0</v>
      </c>
      <c r="AW24" s="53"/>
    </row>
    <row r="25" spans="1:49" ht="50.1" customHeight="1" x14ac:dyDescent="0.25">
      <c r="A25" s="71" t="s">
        <v>134</v>
      </c>
      <c r="B25" s="71"/>
      <c r="C25" s="17" t="s">
        <v>69</v>
      </c>
      <c r="D25" s="31">
        <f>SUM(D5,D8,D13)</f>
        <v>6</v>
      </c>
      <c r="E25" s="49">
        <f>SUM(D5:E24)</f>
        <v>44</v>
      </c>
      <c r="F25" s="27">
        <v>6</v>
      </c>
      <c r="G25" s="49">
        <f>SUM(F5:G24)</f>
        <v>43</v>
      </c>
      <c r="H25" s="23">
        <f>SUM(H5,H8,H13)</f>
        <v>6</v>
      </c>
      <c r="I25" s="49">
        <f>SUM(H5:I24)</f>
        <v>36</v>
      </c>
      <c r="J25" s="18">
        <f>SUM(J5,J8,J13)</f>
        <v>7</v>
      </c>
      <c r="K25" s="65">
        <f>SUM(J5:K24)</f>
        <v>37</v>
      </c>
      <c r="L25" s="18">
        <f>SUM(L5,L8,L13)</f>
        <v>8</v>
      </c>
      <c r="M25" s="65">
        <f>SUM(L25:L27)</f>
        <v>40</v>
      </c>
      <c r="N25" s="18">
        <f>SUM(N8,N13)</f>
        <v>7</v>
      </c>
      <c r="O25" s="65">
        <f>SUM(N5:O23)</f>
        <v>37</v>
      </c>
      <c r="P25" s="18">
        <v>6</v>
      </c>
      <c r="Q25" s="65">
        <v>38</v>
      </c>
      <c r="R25" s="18">
        <v>6</v>
      </c>
      <c r="S25" s="65">
        <v>42</v>
      </c>
      <c r="T25" s="18">
        <v>10</v>
      </c>
      <c r="U25" s="65">
        <v>43</v>
      </c>
      <c r="V25" s="18">
        <v>10</v>
      </c>
      <c r="W25" s="65">
        <v>44</v>
      </c>
      <c r="X25" s="18">
        <f>SUM(X5,X8,X13)</f>
        <v>8</v>
      </c>
      <c r="Y25" s="65">
        <v>42</v>
      </c>
      <c r="Z25" s="18">
        <v>8</v>
      </c>
      <c r="AA25" s="65">
        <v>44</v>
      </c>
      <c r="AB25" s="18">
        <v>8</v>
      </c>
      <c r="AC25" s="65">
        <v>35</v>
      </c>
      <c r="AD25" s="18">
        <v>7</v>
      </c>
      <c r="AE25" s="65">
        <v>41</v>
      </c>
      <c r="AF25" s="18">
        <v>5</v>
      </c>
      <c r="AG25" s="65">
        <v>37</v>
      </c>
      <c r="AH25" s="18">
        <v>6</v>
      </c>
      <c r="AI25" s="65">
        <v>39</v>
      </c>
      <c r="AJ25" s="18">
        <v>8</v>
      </c>
      <c r="AK25" s="65">
        <v>35</v>
      </c>
      <c r="AL25" s="18">
        <v>11</v>
      </c>
      <c r="AM25" s="65">
        <v>41</v>
      </c>
      <c r="AN25" s="18">
        <v>10</v>
      </c>
      <c r="AO25" s="65">
        <v>35</v>
      </c>
      <c r="AP25" s="18">
        <v>8</v>
      </c>
      <c r="AQ25" s="65">
        <v>33</v>
      </c>
      <c r="AR25" s="18">
        <v>9</v>
      </c>
      <c r="AS25" s="65">
        <v>29</v>
      </c>
      <c r="AT25" s="18">
        <v>5</v>
      </c>
      <c r="AU25" s="65">
        <v>24</v>
      </c>
      <c r="AV25" s="18">
        <v>5</v>
      </c>
      <c r="AW25" s="65">
        <v>21</v>
      </c>
    </row>
    <row r="26" spans="1:49" ht="50.1" customHeight="1" x14ac:dyDescent="0.25">
      <c r="A26" s="71"/>
      <c r="B26" s="71"/>
      <c r="C26" s="17" t="s">
        <v>76</v>
      </c>
      <c r="D26" s="31">
        <f>SUM(D6,D9,D11,D14,D15,D16,D18,D19,D21,D23,D24)</f>
        <v>27</v>
      </c>
      <c r="E26" s="50"/>
      <c r="F26" s="27">
        <v>26</v>
      </c>
      <c r="G26" s="50"/>
      <c r="H26" s="23">
        <f>SUM(H6,H9,H11,H14,H15,H16,H18,H19,H21,H23,H24)</f>
        <v>19</v>
      </c>
      <c r="I26" s="50"/>
      <c r="J26" s="18">
        <f>SUM(J6,J9,J11,J14,J15,J16,J18,J19,J21,J23,J24)</f>
        <v>19</v>
      </c>
      <c r="K26" s="65"/>
      <c r="L26" s="18">
        <f>SUM(L6,L9,L14,L16,L19,L23)</f>
        <v>18</v>
      </c>
      <c r="M26" s="65"/>
      <c r="N26" s="18">
        <f>SUM(N6,N9,N14,N16,N19,N23)</f>
        <v>16</v>
      </c>
      <c r="O26" s="65"/>
      <c r="P26" s="18">
        <v>15</v>
      </c>
      <c r="Q26" s="65"/>
      <c r="R26" s="18">
        <v>18</v>
      </c>
      <c r="S26" s="65"/>
      <c r="T26" s="18">
        <v>17</v>
      </c>
      <c r="U26" s="65"/>
      <c r="V26" s="18">
        <v>17</v>
      </c>
      <c r="W26" s="65"/>
      <c r="X26" s="18">
        <f>SUM(X6,X9,X11,X14,X15,X16,X18,X19,X21,X23)</f>
        <v>20</v>
      </c>
      <c r="Y26" s="65"/>
      <c r="Z26" s="18">
        <v>24</v>
      </c>
      <c r="AA26" s="65"/>
      <c r="AB26" s="18">
        <v>17</v>
      </c>
      <c r="AC26" s="65"/>
      <c r="AD26" s="18">
        <v>23</v>
      </c>
      <c r="AE26" s="65"/>
      <c r="AF26" s="18">
        <v>21</v>
      </c>
      <c r="AG26" s="65"/>
      <c r="AH26" s="18">
        <v>22</v>
      </c>
      <c r="AI26" s="65"/>
      <c r="AJ26" s="18">
        <v>20</v>
      </c>
      <c r="AK26" s="65"/>
      <c r="AL26" s="18">
        <v>26</v>
      </c>
      <c r="AM26" s="65"/>
      <c r="AN26" s="18">
        <v>21</v>
      </c>
      <c r="AO26" s="65"/>
      <c r="AP26" s="18">
        <v>17</v>
      </c>
      <c r="AQ26" s="65"/>
      <c r="AR26" s="18">
        <v>12</v>
      </c>
      <c r="AS26" s="65"/>
      <c r="AT26" s="18">
        <v>10</v>
      </c>
      <c r="AU26" s="65"/>
      <c r="AV26" s="18">
        <v>9</v>
      </c>
      <c r="AW26" s="65"/>
    </row>
    <row r="27" spans="1:49" ht="50.1" customHeight="1" x14ac:dyDescent="0.25">
      <c r="A27" s="71"/>
      <c r="B27" s="71"/>
      <c r="C27" s="17" t="s">
        <v>71</v>
      </c>
      <c r="D27" s="31">
        <f>SUM(D7,D10,D12,D17,D20,D22)</f>
        <v>11</v>
      </c>
      <c r="E27" s="51"/>
      <c r="F27" s="27">
        <v>11</v>
      </c>
      <c r="G27" s="51"/>
      <c r="H27" s="23">
        <f>SUM(H7,H10,H12,H17,H20,H22)</f>
        <v>11</v>
      </c>
      <c r="I27" s="51"/>
      <c r="J27" s="18">
        <f>SUM(J7,J10,J12,J17,J20,J22)</f>
        <v>11</v>
      </c>
      <c r="K27" s="65"/>
      <c r="L27" s="18">
        <f>SUM(L7,L10,L12,L17,L20,L22)</f>
        <v>14</v>
      </c>
      <c r="M27" s="65"/>
      <c r="N27" s="18">
        <f>SUM(N7,N10,N12,N20,N22)</f>
        <v>14</v>
      </c>
      <c r="O27" s="65"/>
      <c r="P27" s="18">
        <v>17</v>
      </c>
      <c r="Q27" s="65"/>
      <c r="R27" s="18">
        <v>18</v>
      </c>
      <c r="S27" s="65"/>
      <c r="T27" s="18">
        <v>16</v>
      </c>
      <c r="U27" s="65"/>
      <c r="V27" s="18">
        <v>17</v>
      </c>
      <c r="W27" s="65"/>
      <c r="X27" s="18">
        <f>SUM(X7,X10,X12,X17,X20,X22)</f>
        <v>14</v>
      </c>
      <c r="Y27" s="65"/>
      <c r="Z27" s="18">
        <v>12</v>
      </c>
      <c r="AA27" s="65"/>
      <c r="AB27" s="18">
        <v>10</v>
      </c>
      <c r="AC27" s="65"/>
      <c r="AD27" s="18">
        <v>11</v>
      </c>
      <c r="AE27" s="65"/>
      <c r="AF27" s="18">
        <v>11</v>
      </c>
      <c r="AG27" s="65"/>
      <c r="AH27" s="18">
        <v>11</v>
      </c>
      <c r="AI27" s="65"/>
      <c r="AJ27" s="18">
        <v>7</v>
      </c>
      <c r="AK27" s="65"/>
      <c r="AL27" s="18">
        <v>4</v>
      </c>
      <c r="AM27" s="65"/>
      <c r="AN27" s="18">
        <v>4</v>
      </c>
      <c r="AO27" s="65"/>
      <c r="AP27" s="18">
        <v>8</v>
      </c>
      <c r="AQ27" s="65"/>
      <c r="AR27" s="18">
        <v>8</v>
      </c>
      <c r="AS27" s="65"/>
      <c r="AT27" s="18">
        <v>9</v>
      </c>
      <c r="AU27" s="65"/>
      <c r="AV27" s="18">
        <v>7</v>
      </c>
      <c r="AW27" s="65"/>
    </row>
    <row r="28" spans="1:49" ht="50.1" customHeight="1" x14ac:dyDescent="0.25">
      <c r="A28" s="67" t="s">
        <v>135</v>
      </c>
      <c r="B28" s="67" t="s">
        <v>136</v>
      </c>
      <c r="C28" s="11" t="s">
        <v>69</v>
      </c>
      <c r="D28" s="58">
        <v>3</v>
      </c>
      <c r="E28" s="59"/>
      <c r="F28" s="58">
        <v>3</v>
      </c>
      <c r="G28" s="59"/>
      <c r="H28" s="58">
        <v>3</v>
      </c>
      <c r="I28" s="59"/>
      <c r="J28" s="63">
        <v>4</v>
      </c>
      <c r="K28" s="63"/>
      <c r="L28" s="63">
        <v>4</v>
      </c>
      <c r="M28" s="63"/>
      <c r="N28" s="63">
        <v>4</v>
      </c>
      <c r="O28" s="63"/>
      <c r="P28" s="63">
        <v>4</v>
      </c>
      <c r="Q28" s="63"/>
      <c r="R28" s="63">
        <v>5</v>
      </c>
      <c r="S28" s="63"/>
      <c r="T28" s="63">
        <v>7</v>
      </c>
      <c r="U28" s="63"/>
      <c r="V28" s="63">
        <v>8</v>
      </c>
      <c r="W28" s="63"/>
      <c r="X28" s="63">
        <v>7</v>
      </c>
      <c r="Y28" s="63"/>
      <c r="Z28" s="63">
        <v>8</v>
      </c>
      <c r="AA28" s="63"/>
      <c r="AB28" s="63">
        <v>9</v>
      </c>
      <c r="AC28" s="63"/>
      <c r="AD28" s="63">
        <v>10</v>
      </c>
      <c r="AE28" s="63"/>
      <c r="AF28" s="63">
        <v>12</v>
      </c>
      <c r="AG28" s="63"/>
      <c r="AH28" s="63">
        <v>13</v>
      </c>
      <c r="AI28" s="63"/>
      <c r="AJ28" s="63" t="s">
        <v>8</v>
      </c>
      <c r="AK28" s="63"/>
      <c r="AL28" s="63" t="s">
        <v>9</v>
      </c>
      <c r="AM28" s="63"/>
      <c r="AN28" s="63" t="s">
        <v>6</v>
      </c>
      <c r="AO28" s="63"/>
      <c r="AP28" s="63" t="s">
        <v>6</v>
      </c>
      <c r="AQ28" s="63"/>
      <c r="AR28" s="63" t="s">
        <v>9</v>
      </c>
      <c r="AS28" s="63"/>
      <c r="AT28" s="63" t="s">
        <v>10</v>
      </c>
      <c r="AU28" s="63"/>
      <c r="AV28" s="63" t="s">
        <v>11</v>
      </c>
      <c r="AW28" s="63"/>
    </row>
    <row r="29" spans="1:49" ht="50.1" customHeight="1" x14ac:dyDescent="0.25">
      <c r="A29" s="67"/>
      <c r="B29" s="67"/>
      <c r="C29" s="11" t="s">
        <v>70</v>
      </c>
      <c r="D29" s="58">
        <v>4</v>
      </c>
      <c r="E29" s="59"/>
      <c r="F29" s="58">
        <v>5</v>
      </c>
      <c r="G29" s="59"/>
      <c r="H29" s="58">
        <v>2</v>
      </c>
      <c r="I29" s="59"/>
      <c r="J29" s="63">
        <v>2</v>
      </c>
      <c r="K29" s="63"/>
      <c r="L29" s="63">
        <v>2</v>
      </c>
      <c r="M29" s="63"/>
      <c r="N29" s="63">
        <v>1</v>
      </c>
      <c r="O29" s="63"/>
      <c r="P29" s="63">
        <v>2</v>
      </c>
      <c r="Q29" s="63"/>
      <c r="R29" s="63">
        <v>3</v>
      </c>
      <c r="S29" s="63"/>
      <c r="T29" s="63">
        <v>3</v>
      </c>
      <c r="U29" s="63"/>
      <c r="V29" s="63">
        <v>4</v>
      </c>
      <c r="W29" s="63"/>
      <c r="X29" s="63">
        <v>4</v>
      </c>
      <c r="Y29" s="63"/>
      <c r="Z29" s="63">
        <v>4</v>
      </c>
      <c r="AA29" s="63"/>
      <c r="AB29" s="63">
        <v>6</v>
      </c>
      <c r="AC29" s="63"/>
      <c r="AD29" s="63">
        <v>4</v>
      </c>
      <c r="AE29" s="63"/>
      <c r="AF29" s="63">
        <v>3</v>
      </c>
      <c r="AG29" s="63"/>
      <c r="AH29" s="63">
        <v>4</v>
      </c>
      <c r="AI29" s="63"/>
      <c r="AJ29" s="63" t="s">
        <v>4</v>
      </c>
      <c r="AK29" s="63"/>
      <c r="AL29" s="63" t="s">
        <v>3</v>
      </c>
      <c r="AM29" s="63"/>
      <c r="AN29" s="63" t="s">
        <v>0</v>
      </c>
      <c r="AO29" s="63"/>
      <c r="AP29" s="63" t="s">
        <v>3</v>
      </c>
      <c r="AQ29" s="63"/>
      <c r="AR29" s="63" t="s">
        <v>3</v>
      </c>
      <c r="AS29" s="63"/>
      <c r="AT29" s="63" t="s">
        <v>0</v>
      </c>
      <c r="AU29" s="63"/>
      <c r="AV29" s="63">
        <v>0</v>
      </c>
      <c r="AW29" s="63"/>
    </row>
    <row r="30" spans="1:49" ht="50.1" customHeight="1" x14ac:dyDescent="0.25">
      <c r="A30" s="67"/>
      <c r="B30" s="67"/>
      <c r="C30" s="11" t="s">
        <v>71</v>
      </c>
      <c r="D30" s="58">
        <v>6</v>
      </c>
      <c r="E30" s="59"/>
      <c r="F30" s="58">
        <v>7</v>
      </c>
      <c r="G30" s="59"/>
      <c r="H30" s="58">
        <v>10</v>
      </c>
      <c r="I30" s="59"/>
      <c r="J30" s="63">
        <v>8</v>
      </c>
      <c r="K30" s="63"/>
      <c r="L30" s="63">
        <v>6</v>
      </c>
      <c r="M30" s="63"/>
      <c r="N30" s="63">
        <v>8</v>
      </c>
      <c r="O30" s="63"/>
      <c r="P30" s="63">
        <v>10</v>
      </c>
      <c r="Q30" s="63"/>
      <c r="R30" s="63">
        <v>10</v>
      </c>
      <c r="S30" s="63"/>
      <c r="T30" s="63">
        <v>10</v>
      </c>
      <c r="U30" s="63"/>
      <c r="V30" s="63">
        <v>10</v>
      </c>
      <c r="W30" s="63"/>
      <c r="X30" s="63">
        <v>10</v>
      </c>
      <c r="Y30" s="63"/>
      <c r="Z30" s="63">
        <v>7</v>
      </c>
      <c r="AA30" s="63"/>
      <c r="AB30" s="63">
        <v>7</v>
      </c>
      <c r="AC30" s="63"/>
      <c r="AD30" s="63">
        <v>6</v>
      </c>
      <c r="AE30" s="63"/>
      <c r="AF30" s="63">
        <v>4</v>
      </c>
      <c r="AG30" s="63"/>
      <c r="AH30" s="63">
        <v>5</v>
      </c>
      <c r="AI30" s="63"/>
      <c r="AJ30" s="63" t="s">
        <v>5</v>
      </c>
      <c r="AK30" s="63"/>
      <c r="AL30" s="63" t="s">
        <v>7</v>
      </c>
      <c r="AM30" s="63"/>
      <c r="AN30" s="63" t="s">
        <v>4</v>
      </c>
      <c r="AO30" s="63"/>
      <c r="AP30" s="63" t="s">
        <v>3</v>
      </c>
      <c r="AQ30" s="63"/>
      <c r="AR30" s="63" t="s">
        <v>1</v>
      </c>
      <c r="AS30" s="63"/>
      <c r="AT30" s="63" t="s">
        <v>0</v>
      </c>
      <c r="AU30" s="63"/>
      <c r="AV30" s="63">
        <v>0</v>
      </c>
      <c r="AW30" s="63"/>
    </row>
    <row r="31" spans="1:49" ht="50.1" customHeight="1" x14ac:dyDescent="0.25">
      <c r="A31" s="67"/>
      <c r="B31" s="16" t="s">
        <v>55</v>
      </c>
      <c r="C31" s="15" t="s">
        <v>69</v>
      </c>
      <c r="D31" s="52">
        <v>23</v>
      </c>
      <c r="E31" s="53"/>
      <c r="F31" s="52">
        <v>24</v>
      </c>
      <c r="G31" s="53"/>
      <c r="H31" s="52">
        <v>17</v>
      </c>
      <c r="I31" s="53"/>
      <c r="J31" s="54">
        <v>18</v>
      </c>
      <c r="K31" s="54"/>
      <c r="L31" s="54">
        <v>13</v>
      </c>
      <c r="M31" s="54"/>
      <c r="N31" s="54">
        <v>13</v>
      </c>
      <c r="O31" s="54"/>
      <c r="P31" s="54">
        <v>6</v>
      </c>
      <c r="Q31" s="54"/>
      <c r="R31" s="54">
        <v>6</v>
      </c>
      <c r="S31" s="54"/>
      <c r="T31" s="54">
        <v>1</v>
      </c>
      <c r="U31" s="54"/>
      <c r="V31" s="54">
        <v>1</v>
      </c>
      <c r="W31" s="54"/>
      <c r="X31" s="54">
        <v>0</v>
      </c>
      <c r="Y31" s="54"/>
      <c r="Z31" s="54">
        <v>0</v>
      </c>
      <c r="AA31" s="54"/>
      <c r="AB31" s="54">
        <v>0</v>
      </c>
      <c r="AC31" s="54"/>
      <c r="AD31" s="54">
        <v>0</v>
      </c>
      <c r="AE31" s="54"/>
      <c r="AF31" s="54">
        <v>0</v>
      </c>
      <c r="AG31" s="54"/>
      <c r="AH31" s="54">
        <v>0</v>
      </c>
      <c r="AI31" s="54"/>
      <c r="AJ31" s="54" t="s">
        <v>0</v>
      </c>
      <c r="AK31" s="54"/>
      <c r="AL31" s="54" t="s">
        <v>0</v>
      </c>
      <c r="AM31" s="54"/>
      <c r="AN31" s="54" t="s">
        <v>0</v>
      </c>
      <c r="AO31" s="54"/>
      <c r="AP31" s="54" t="s">
        <v>1</v>
      </c>
      <c r="AQ31" s="54"/>
      <c r="AR31" s="54" t="s">
        <v>0</v>
      </c>
      <c r="AS31" s="54"/>
      <c r="AT31" s="54" t="s">
        <v>0</v>
      </c>
      <c r="AU31" s="54"/>
      <c r="AV31" s="54">
        <v>0</v>
      </c>
      <c r="AW31" s="54"/>
    </row>
    <row r="32" spans="1:49" ht="50.1" customHeight="1" x14ac:dyDescent="0.25">
      <c r="A32" s="67"/>
      <c r="B32" s="67" t="s">
        <v>137</v>
      </c>
      <c r="C32" s="11" t="s">
        <v>69</v>
      </c>
      <c r="D32" s="58">
        <v>3</v>
      </c>
      <c r="E32" s="59"/>
      <c r="F32" s="58">
        <v>3</v>
      </c>
      <c r="G32" s="59"/>
      <c r="H32" s="58">
        <v>3</v>
      </c>
      <c r="I32" s="59"/>
      <c r="J32" s="63">
        <v>4</v>
      </c>
      <c r="K32" s="63"/>
      <c r="L32" s="63">
        <v>3</v>
      </c>
      <c r="M32" s="63"/>
      <c r="N32" s="63">
        <v>3</v>
      </c>
      <c r="O32" s="63"/>
      <c r="P32" s="63">
        <v>8</v>
      </c>
      <c r="Q32" s="63"/>
      <c r="R32" s="63">
        <v>8</v>
      </c>
      <c r="S32" s="63"/>
      <c r="T32" s="63">
        <v>10</v>
      </c>
      <c r="U32" s="63"/>
      <c r="V32" s="63">
        <v>10</v>
      </c>
      <c r="W32" s="63"/>
      <c r="X32" s="63">
        <v>11</v>
      </c>
      <c r="Y32" s="63"/>
      <c r="Z32" s="63">
        <v>11</v>
      </c>
      <c r="AA32" s="63"/>
      <c r="AB32" s="63">
        <v>11</v>
      </c>
      <c r="AC32" s="63"/>
      <c r="AD32" s="63">
        <v>12</v>
      </c>
      <c r="AE32" s="63"/>
      <c r="AF32" s="63">
        <v>8</v>
      </c>
      <c r="AG32" s="63"/>
      <c r="AH32" s="63">
        <v>7</v>
      </c>
      <c r="AI32" s="63"/>
      <c r="AJ32" s="63" t="s">
        <v>2</v>
      </c>
      <c r="AK32" s="63"/>
      <c r="AL32" s="63" t="s">
        <v>1</v>
      </c>
      <c r="AM32" s="63"/>
      <c r="AN32" s="63" t="s">
        <v>1</v>
      </c>
      <c r="AO32" s="63"/>
      <c r="AP32" s="63" t="s">
        <v>3</v>
      </c>
      <c r="AQ32" s="63"/>
      <c r="AR32" s="63" t="s">
        <v>2</v>
      </c>
      <c r="AS32" s="63"/>
      <c r="AT32" s="63" t="s">
        <v>2</v>
      </c>
      <c r="AU32" s="63"/>
      <c r="AV32" s="63" t="s">
        <v>2</v>
      </c>
      <c r="AW32" s="63"/>
    </row>
    <row r="33" spans="1:49" ht="50.1" customHeight="1" x14ac:dyDescent="0.25">
      <c r="A33" s="67"/>
      <c r="B33" s="67"/>
      <c r="C33" s="11" t="s">
        <v>70</v>
      </c>
      <c r="D33" s="58">
        <v>18</v>
      </c>
      <c r="E33" s="59"/>
      <c r="F33" s="58">
        <v>17</v>
      </c>
      <c r="G33" s="59"/>
      <c r="H33" s="58">
        <v>17</v>
      </c>
      <c r="I33" s="59"/>
      <c r="J33" s="63">
        <v>18</v>
      </c>
      <c r="K33" s="63"/>
      <c r="L33" s="63">
        <v>20</v>
      </c>
      <c r="M33" s="63"/>
      <c r="N33" s="63">
        <v>16</v>
      </c>
      <c r="O33" s="63"/>
      <c r="P33" s="63">
        <v>18</v>
      </c>
      <c r="Q33" s="63"/>
      <c r="R33" s="63">
        <v>14</v>
      </c>
      <c r="S33" s="63"/>
      <c r="T33" s="63">
        <v>10</v>
      </c>
      <c r="U33" s="63"/>
      <c r="V33" s="63">
        <v>12</v>
      </c>
      <c r="W33" s="63"/>
      <c r="X33" s="63">
        <v>10</v>
      </c>
      <c r="Y33" s="63"/>
      <c r="Z33" s="63">
        <v>9</v>
      </c>
      <c r="AA33" s="63"/>
      <c r="AB33" s="63">
        <v>12</v>
      </c>
      <c r="AC33" s="63"/>
      <c r="AD33" s="63">
        <v>10</v>
      </c>
      <c r="AE33" s="63"/>
      <c r="AF33" s="63">
        <v>13</v>
      </c>
      <c r="AG33" s="63"/>
      <c r="AH33" s="63">
        <v>11</v>
      </c>
      <c r="AI33" s="63"/>
      <c r="AJ33" s="63" t="s">
        <v>7</v>
      </c>
      <c r="AK33" s="63"/>
      <c r="AL33" s="63" t="s">
        <v>9</v>
      </c>
      <c r="AM33" s="63"/>
      <c r="AN33" s="63" t="s">
        <v>9</v>
      </c>
      <c r="AO33" s="63"/>
      <c r="AP33" s="63" t="s">
        <v>2</v>
      </c>
      <c r="AQ33" s="63"/>
      <c r="AR33" s="63" t="s">
        <v>3</v>
      </c>
      <c r="AS33" s="63"/>
      <c r="AT33" s="63" t="s">
        <v>1</v>
      </c>
      <c r="AU33" s="63"/>
      <c r="AV33" s="63" t="s">
        <v>1</v>
      </c>
      <c r="AW33" s="63"/>
    </row>
    <row r="34" spans="1:49" ht="50.1" customHeight="1" x14ac:dyDescent="0.25">
      <c r="A34" s="67"/>
      <c r="B34" s="67"/>
      <c r="C34" s="11" t="s">
        <v>71</v>
      </c>
      <c r="D34" s="58">
        <v>20</v>
      </c>
      <c r="E34" s="59"/>
      <c r="F34" s="58">
        <v>18</v>
      </c>
      <c r="G34" s="59"/>
      <c r="H34" s="58">
        <v>20</v>
      </c>
      <c r="I34" s="59"/>
      <c r="J34" s="63">
        <v>22</v>
      </c>
      <c r="K34" s="63"/>
      <c r="L34" s="63">
        <v>25</v>
      </c>
      <c r="M34" s="63"/>
      <c r="N34" s="63">
        <v>26</v>
      </c>
      <c r="O34" s="63"/>
      <c r="P34" s="63">
        <v>24</v>
      </c>
      <c r="Q34" s="63"/>
      <c r="R34" s="63">
        <v>24</v>
      </c>
      <c r="S34" s="63"/>
      <c r="T34" s="63">
        <v>23</v>
      </c>
      <c r="U34" s="63"/>
      <c r="V34" s="63">
        <v>25</v>
      </c>
      <c r="W34" s="63"/>
      <c r="X34" s="63">
        <v>25</v>
      </c>
      <c r="Y34" s="63"/>
      <c r="Z34" s="63">
        <v>20</v>
      </c>
      <c r="AA34" s="63"/>
      <c r="AB34" s="63">
        <v>20</v>
      </c>
      <c r="AC34" s="63"/>
      <c r="AD34" s="63">
        <v>19</v>
      </c>
      <c r="AE34" s="63"/>
      <c r="AF34" s="63">
        <v>21</v>
      </c>
      <c r="AG34" s="63"/>
      <c r="AH34" s="63">
        <v>20</v>
      </c>
      <c r="AI34" s="63"/>
      <c r="AJ34" s="63" t="s">
        <v>13</v>
      </c>
      <c r="AK34" s="63"/>
      <c r="AL34" s="63" t="s">
        <v>13</v>
      </c>
      <c r="AM34" s="63"/>
      <c r="AN34" s="63" t="s">
        <v>9</v>
      </c>
      <c r="AO34" s="63"/>
      <c r="AP34" s="63" t="s">
        <v>2</v>
      </c>
      <c r="AQ34" s="63"/>
      <c r="AR34" s="63" t="s">
        <v>1</v>
      </c>
      <c r="AS34" s="63"/>
      <c r="AT34" s="63" t="s">
        <v>1</v>
      </c>
      <c r="AU34" s="63"/>
      <c r="AV34" s="63" t="s">
        <v>3</v>
      </c>
      <c r="AW34" s="63"/>
    </row>
    <row r="35" spans="1:49" ht="50.1" customHeight="1" x14ac:dyDescent="0.25">
      <c r="A35" s="67"/>
      <c r="B35" s="69" t="s">
        <v>88</v>
      </c>
      <c r="C35" s="15" t="s">
        <v>69</v>
      </c>
      <c r="D35" s="52">
        <v>2</v>
      </c>
      <c r="E35" s="53"/>
      <c r="F35" s="52">
        <v>2</v>
      </c>
      <c r="G35" s="53"/>
      <c r="H35" s="52">
        <v>3</v>
      </c>
      <c r="I35" s="53"/>
      <c r="J35" s="54">
        <v>3</v>
      </c>
      <c r="K35" s="54"/>
      <c r="L35" s="54">
        <v>1</v>
      </c>
      <c r="M35" s="54"/>
      <c r="N35" s="54">
        <v>1</v>
      </c>
      <c r="O35" s="54"/>
      <c r="P35" s="54">
        <v>2</v>
      </c>
      <c r="Q35" s="54"/>
      <c r="R35" s="54">
        <v>1</v>
      </c>
      <c r="S35" s="54"/>
      <c r="T35" s="54">
        <v>4</v>
      </c>
      <c r="U35" s="54"/>
      <c r="V35" s="54">
        <v>4</v>
      </c>
      <c r="W35" s="54"/>
      <c r="X35" s="54">
        <v>3</v>
      </c>
      <c r="Y35" s="54"/>
      <c r="Z35" s="54">
        <v>3</v>
      </c>
      <c r="AA35" s="54"/>
      <c r="AB35" s="54">
        <v>3</v>
      </c>
      <c r="AC35" s="54"/>
      <c r="AD35" s="54">
        <v>3</v>
      </c>
      <c r="AE35" s="54"/>
      <c r="AF35" s="54">
        <v>2</v>
      </c>
      <c r="AG35" s="54"/>
      <c r="AH35" s="54">
        <v>2</v>
      </c>
      <c r="AI35" s="54"/>
      <c r="AJ35" s="54" t="s">
        <v>0</v>
      </c>
      <c r="AK35" s="54"/>
      <c r="AL35" s="54" t="s">
        <v>1</v>
      </c>
      <c r="AM35" s="54"/>
      <c r="AN35" s="54" t="s">
        <v>0</v>
      </c>
      <c r="AO35" s="54"/>
      <c r="AP35" s="54" t="s">
        <v>0</v>
      </c>
      <c r="AQ35" s="54"/>
      <c r="AR35" s="54">
        <v>0</v>
      </c>
      <c r="AS35" s="54"/>
      <c r="AT35" s="54">
        <v>0</v>
      </c>
      <c r="AU35" s="54"/>
      <c r="AV35" s="54">
        <v>0</v>
      </c>
      <c r="AW35" s="54"/>
    </row>
    <row r="36" spans="1:49" ht="50.1" customHeight="1" x14ac:dyDescent="0.25">
      <c r="A36" s="67"/>
      <c r="B36" s="69"/>
      <c r="C36" s="15" t="s">
        <v>70</v>
      </c>
      <c r="D36" s="52">
        <v>3</v>
      </c>
      <c r="E36" s="53"/>
      <c r="F36" s="52">
        <v>3</v>
      </c>
      <c r="G36" s="53"/>
      <c r="H36" s="52">
        <v>3</v>
      </c>
      <c r="I36" s="53"/>
      <c r="J36" s="54">
        <v>3</v>
      </c>
      <c r="K36" s="54"/>
      <c r="L36" s="54">
        <v>3</v>
      </c>
      <c r="M36" s="54"/>
      <c r="N36" s="54">
        <v>1</v>
      </c>
      <c r="O36" s="54"/>
      <c r="P36" s="54">
        <v>0</v>
      </c>
      <c r="Q36" s="54"/>
      <c r="R36" s="54">
        <v>2</v>
      </c>
      <c r="S36" s="54"/>
      <c r="T36" s="54">
        <v>4</v>
      </c>
      <c r="U36" s="54"/>
      <c r="V36" s="54">
        <v>4</v>
      </c>
      <c r="W36" s="54"/>
      <c r="X36" s="54">
        <v>5</v>
      </c>
      <c r="Y36" s="54"/>
      <c r="Z36" s="54">
        <v>7</v>
      </c>
      <c r="AA36" s="54"/>
      <c r="AB36" s="54">
        <v>6</v>
      </c>
      <c r="AC36" s="54"/>
      <c r="AD36" s="54">
        <v>7</v>
      </c>
      <c r="AE36" s="54"/>
      <c r="AF36" s="54">
        <v>8</v>
      </c>
      <c r="AG36" s="54"/>
      <c r="AH36" s="54">
        <v>7</v>
      </c>
      <c r="AI36" s="54"/>
      <c r="AJ36" s="54" t="s">
        <v>6</v>
      </c>
      <c r="AK36" s="54"/>
      <c r="AL36" s="54" t="s">
        <v>3</v>
      </c>
      <c r="AM36" s="54"/>
      <c r="AN36" s="54" t="s">
        <v>0</v>
      </c>
      <c r="AO36" s="54"/>
      <c r="AP36" s="54">
        <v>0</v>
      </c>
      <c r="AQ36" s="54"/>
      <c r="AR36" s="54" t="s">
        <v>0</v>
      </c>
      <c r="AS36" s="54"/>
      <c r="AT36" s="54" t="s">
        <v>0</v>
      </c>
      <c r="AU36" s="54"/>
      <c r="AV36" s="54" t="s">
        <v>0</v>
      </c>
      <c r="AW36" s="54"/>
    </row>
    <row r="37" spans="1:49" ht="50.1" customHeight="1" x14ac:dyDescent="0.25">
      <c r="A37" s="67"/>
      <c r="B37" s="69"/>
      <c r="C37" s="15" t="s">
        <v>71</v>
      </c>
      <c r="D37" s="52">
        <v>18</v>
      </c>
      <c r="E37" s="53"/>
      <c r="F37" s="52">
        <v>17</v>
      </c>
      <c r="G37" s="53"/>
      <c r="H37" s="52">
        <v>22</v>
      </c>
      <c r="I37" s="53"/>
      <c r="J37" s="54">
        <v>19</v>
      </c>
      <c r="K37" s="54"/>
      <c r="L37" s="54">
        <v>26</v>
      </c>
      <c r="M37" s="54"/>
      <c r="N37" s="54">
        <v>21</v>
      </c>
      <c r="O37" s="54"/>
      <c r="P37" s="54">
        <v>23</v>
      </c>
      <c r="Q37" s="54"/>
      <c r="R37" s="54">
        <v>20</v>
      </c>
      <c r="S37" s="54"/>
      <c r="T37" s="54">
        <v>25</v>
      </c>
      <c r="U37" s="54"/>
      <c r="V37" s="54">
        <v>24</v>
      </c>
      <c r="W37" s="54"/>
      <c r="X37" s="54">
        <v>23</v>
      </c>
      <c r="Y37" s="54"/>
      <c r="Z37" s="54">
        <v>20</v>
      </c>
      <c r="AA37" s="54"/>
      <c r="AB37" s="54">
        <v>23</v>
      </c>
      <c r="AC37" s="54"/>
      <c r="AD37" s="54">
        <v>26</v>
      </c>
      <c r="AE37" s="54"/>
      <c r="AF37" s="54">
        <v>23</v>
      </c>
      <c r="AG37" s="54"/>
      <c r="AH37" s="54">
        <v>24</v>
      </c>
      <c r="AI37" s="54"/>
      <c r="AJ37" s="54" t="s">
        <v>14</v>
      </c>
      <c r="AK37" s="54"/>
      <c r="AL37" s="54" t="s">
        <v>10</v>
      </c>
      <c r="AM37" s="54"/>
      <c r="AN37" s="54" t="s">
        <v>9</v>
      </c>
      <c r="AO37" s="54"/>
      <c r="AP37" s="54" t="s">
        <v>10</v>
      </c>
      <c r="AQ37" s="54"/>
      <c r="AR37" s="54" t="s">
        <v>4</v>
      </c>
      <c r="AS37" s="54"/>
      <c r="AT37" s="54" t="s">
        <v>4</v>
      </c>
      <c r="AU37" s="54"/>
      <c r="AV37" s="54" t="s">
        <v>7</v>
      </c>
      <c r="AW37" s="54"/>
    </row>
    <row r="38" spans="1:49" ht="50.1" customHeight="1" x14ac:dyDescent="0.25">
      <c r="A38" s="67"/>
      <c r="B38" s="67" t="s">
        <v>138</v>
      </c>
      <c r="C38" s="11" t="s">
        <v>76</v>
      </c>
      <c r="D38" s="58">
        <v>14</v>
      </c>
      <c r="E38" s="59"/>
      <c r="F38" s="58">
        <v>12</v>
      </c>
      <c r="G38" s="59"/>
      <c r="H38" s="58">
        <v>16</v>
      </c>
      <c r="I38" s="59"/>
      <c r="J38" s="63">
        <v>12</v>
      </c>
      <c r="K38" s="63"/>
      <c r="L38" s="63">
        <v>10</v>
      </c>
      <c r="M38" s="63"/>
      <c r="N38" s="63">
        <v>13</v>
      </c>
      <c r="O38" s="63"/>
      <c r="P38" s="63">
        <v>6</v>
      </c>
      <c r="Q38" s="63"/>
      <c r="R38" s="63">
        <v>6</v>
      </c>
      <c r="S38" s="63"/>
      <c r="T38" s="63">
        <v>4</v>
      </c>
      <c r="U38" s="63"/>
      <c r="V38" s="63">
        <v>5</v>
      </c>
      <c r="W38" s="63"/>
      <c r="X38" s="63">
        <v>6</v>
      </c>
      <c r="Y38" s="63"/>
      <c r="Z38" s="63">
        <v>7</v>
      </c>
      <c r="AA38" s="63"/>
      <c r="AB38" s="63">
        <v>8</v>
      </c>
      <c r="AC38" s="63"/>
      <c r="AD38" s="63">
        <v>7</v>
      </c>
      <c r="AE38" s="63"/>
      <c r="AF38" s="63">
        <v>6</v>
      </c>
      <c r="AG38" s="63"/>
      <c r="AH38" s="63">
        <v>6</v>
      </c>
      <c r="AI38" s="63"/>
      <c r="AJ38" s="63" t="s">
        <v>4</v>
      </c>
      <c r="AK38" s="63"/>
      <c r="AL38" s="63" t="s">
        <v>4</v>
      </c>
      <c r="AM38" s="63"/>
      <c r="AN38" s="63" t="s">
        <v>2</v>
      </c>
      <c r="AO38" s="63"/>
      <c r="AP38" s="63" t="s">
        <v>4</v>
      </c>
      <c r="AQ38" s="63"/>
      <c r="AR38" s="63" t="s">
        <v>2</v>
      </c>
      <c r="AS38" s="63"/>
      <c r="AT38" s="63" t="s">
        <v>4</v>
      </c>
      <c r="AU38" s="63"/>
      <c r="AV38" s="63" t="s">
        <v>3</v>
      </c>
      <c r="AW38" s="63"/>
    </row>
    <row r="39" spans="1:49" ht="50.1" customHeight="1" x14ac:dyDescent="0.25">
      <c r="A39" s="67"/>
      <c r="B39" s="67"/>
      <c r="C39" s="11" t="s">
        <v>71</v>
      </c>
      <c r="D39" s="58">
        <v>7</v>
      </c>
      <c r="E39" s="59"/>
      <c r="F39" s="58">
        <v>7</v>
      </c>
      <c r="G39" s="59"/>
      <c r="H39" s="58">
        <v>9</v>
      </c>
      <c r="I39" s="59"/>
      <c r="J39" s="63">
        <v>9</v>
      </c>
      <c r="K39" s="63"/>
      <c r="L39" s="63">
        <v>16</v>
      </c>
      <c r="M39" s="63"/>
      <c r="N39" s="63">
        <v>18</v>
      </c>
      <c r="O39" s="63"/>
      <c r="P39" s="63">
        <v>18</v>
      </c>
      <c r="Q39" s="63"/>
      <c r="R39" s="63">
        <v>19</v>
      </c>
      <c r="S39" s="63"/>
      <c r="T39" s="63">
        <v>26</v>
      </c>
      <c r="U39" s="63"/>
      <c r="V39" s="63">
        <v>20</v>
      </c>
      <c r="W39" s="63"/>
      <c r="X39" s="63">
        <v>21</v>
      </c>
      <c r="Y39" s="63"/>
      <c r="Z39" s="63">
        <v>22</v>
      </c>
      <c r="AA39" s="63"/>
      <c r="AB39" s="63">
        <v>21</v>
      </c>
      <c r="AC39" s="63"/>
      <c r="AD39" s="63">
        <v>21</v>
      </c>
      <c r="AE39" s="63"/>
      <c r="AF39" s="63">
        <v>25</v>
      </c>
      <c r="AG39" s="63"/>
      <c r="AH39" s="63">
        <v>22</v>
      </c>
      <c r="AI39" s="63"/>
      <c r="AJ39" s="63" t="s">
        <v>14</v>
      </c>
      <c r="AK39" s="63"/>
      <c r="AL39" s="63" t="s">
        <v>15</v>
      </c>
      <c r="AM39" s="63"/>
      <c r="AN39" s="63" t="s">
        <v>11</v>
      </c>
      <c r="AO39" s="63"/>
      <c r="AP39" s="63" t="s">
        <v>9</v>
      </c>
      <c r="AQ39" s="63"/>
      <c r="AR39" s="63" t="s">
        <v>8</v>
      </c>
      <c r="AS39" s="63"/>
      <c r="AT39" s="63" t="s">
        <v>7</v>
      </c>
      <c r="AU39" s="63"/>
      <c r="AV39" s="63" t="s">
        <v>7</v>
      </c>
      <c r="AW39" s="63"/>
    </row>
    <row r="40" spans="1:49" ht="50.1" customHeight="1" x14ac:dyDescent="0.25">
      <c r="A40" s="67"/>
      <c r="B40" s="69" t="s">
        <v>139</v>
      </c>
      <c r="C40" s="15" t="s">
        <v>69</v>
      </c>
      <c r="D40" s="52">
        <v>0</v>
      </c>
      <c r="E40" s="53"/>
      <c r="F40" s="52">
        <v>0</v>
      </c>
      <c r="G40" s="53"/>
      <c r="H40" s="52">
        <v>1</v>
      </c>
      <c r="I40" s="53"/>
      <c r="J40" s="54">
        <v>1</v>
      </c>
      <c r="K40" s="54"/>
      <c r="L40" s="54">
        <v>2</v>
      </c>
      <c r="M40" s="54"/>
      <c r="N40" s="54">
        <v>2</v>
      </c>
      <c r="O40" s="54"/>
      <c r="P40" s="54">
        <v>3</v>
      </c>
      <c r="Q40" s="54"/>
      <c r="R40" s="54">
        <v>3</v>
      </c>
      <c r="S40" s="54"/>
      <c r="T40" s="54">
        <v>4</v>
      </c>
      <c r="U40" s="54"/>
      <c r="V40" s="54">
        <v>4</v>
      </c>
      <c r="W40" s="54"/>
      <c r="X40" s="54">
        <v>4</v>
      </c>
      <c r="Y40" s="54"/>
      <c r="Z40" s="54">
        <v>3</v>
      </c>
      <c r="AA40" s="54"/>
      <c r="AB40" s="54">
        <v>2</v>
      </c>
      <c r="AC40" s="54"/>
      <c r="AD40" s="54">
        <v>3</v>
      </c>
      <c r="AE40" s="54"/>
      <c r="AF40" s="54">
        <v>1</v>
      </c>
      <c r="AG40" s="54"/>
      <c r="AH40" s="54">
        <v>2</v>
      </c>
      <c r="AI40" s="54"/>
      <c r="AJ40" s="54">
        <v>0</v>
      </c>
      <c r="AK40" s="54"/>
      <c r="AL40" s="54">
        <v>0</v>
      </c>
      <c r="AM40" s="54"/>
      <c r="AN40" s="54" t="s">
        <v>1</v>
      </c>
      <c r="AO40" s="54"/>
      <c r="AP40" s="54" t="s">
        <v>3</v>
      </c>
      <c r="AQ40" s="54"/>
      <c r="AR40" s="54" t="s">
        <v>2</v>
      </c>
      <c r="AS40" s="54"/>
      <c r="AT40" s="54" t="s">
        <v>2</v>
      </c>
      <c r="AU40" s="54"/>
      <c r="AV40" s="54" t="s">
        <v>2</v>
      </c>
      <c r="AW40" s="54"/>
    </row>
    <row r="41" spans="1:49" ht="50.1" customHeight="1" x14ac:dyDescent="0.25">
      <c r="A41" s="67"/>
      <c r="B41" s="69"/>
      <c r="C41" s="15" t="s">
        <v>70</v>
      </c>
      <c r="D41" s="52">
        <v>8</v>
      </c>
      <c r="E41" s="53"/>
      <c r="F41" s="52">
        <v>8</v>
      </c>
      <c r="G41" s="53"/>
      <c r="H41" s="52">
        <v>9</v>
      </c>
      <c r="I41" s="53"/>
      <c r="J41" s="54">
        <v>8</v>
      </c>
      <c r="K41" s="54"/>
      <c r="L41" s="54">
        <v>6</v>
      </c>
      <c r="M41" s="54"/>
      <c r="N41" s="54">
        <v>8</v>
      </c>
      <c r="O41" s="54"/>
      <c r="P41" s="54">
        <v>9</v>
      </c>
      <c r="Q41" s="54"/>
      <c r="R41" s="54">
        <v>7</v>
      </c>
      <c r="S41" s="54"/>
      <c r="T41" s="54">
        <v>8</v>
      </c>
      <c r="U41" s="54"/>
      <c r="V41" s="54">
        <v>7</v>
      </c>
      <c r="W41" s="54"/>
      <c r="X41" s="54">
        <v>3</v>
      </c>
      <c r="Y41" s="54"/>
      <c r="Z41" s="54">
        <v>2</v>
      </c>
      <c r="AA41" s="54"/>
      <c r="AB41" s="54">
        <v>4</v>
      </c>
      <c r="AC41" s="54"/>
      <c r="AD41" s="54">
        <v>4</v>
      </c>
      <c r="AE41" s="54"/>
      <c r="AF41" s="54">
        <v>3</v>
      </c>
      <c r="AG41" s="54"/>
      <c r="AH41" s="54">
        <v>2</v>
      </c>
      <c r="AI41" s="54"/>
      <c r="AJ41" s="54" t="s">
        <v>0</v>
      </c>
      <c r="AK41" s="54"/>
      <c r="AL41" s="54" t="s">
        <v>1</v>
      </c>
      <c r="AM41" s="54"/>
      <c r="AN41" s="54" t="s">
        <v>3</v>
      </c>
      <c r="AO41" s="54"/>
      <c r="AP41" s="54" t="s">
        <v>0</v>
      </c>
      <c r="AQ41" s="54"/>
      <c r="AR41" s="54" t="s">
        <v>1</v>
      </c>
      <c r="AS41" s="54"/>
      <c r="AT41" s="54" t="s">
        <v>1</v>
      </c>
      <c r="AU41" s="54"/>
      <c r="AV41" s="54">
        <v>0</v>
      </c>
      <c r="AW41" s="54"/>
    </row>
    <row r="42" spans="1:49" ht="50.1" customHeight="1" x14ac:dyDescent="0.25">
      <c r="A42" s="67"/>
      <c r="B42" s="69"/>
      <c r="C42" s="15" t="s">
        <v>71</v>
      </c>
      <c r="D42" s="52">
        <v>2</v>
      </c>
      <c r="E42" s="53"/>
      <c r="F42" s="52">
        <v>2</v>
      </c>
      <c r="G42" s="53"/>
      <c r="H42" s="52">
        <v>5</v>
      </c>
      <c r="I42" s="53"/>
      <c r="J42" s="54">
        <v>4</v>
      </c>
      <c r="K42" s="54"/>
      <c r="L42" s="54">
        <v>5</v>
      </c>
      <c r="M42" s="54"/>
      <c r="N42" s="54">
        <v>4</v>
      </c>
      <c r="O42" s="54"/>
      <c r="P42" s="54">
        <v>3</v>
      </c>
      <c r="Q42" s="54"/>
      <c r="R42" s="54">
        <v>7</v>
      </c>
      <c r="S42" s="54"/>
      <c r="T42" s="54">
        <v>11</v>
      </c>
      <c r="U42" s="54"/>
      <c r="V42" s="54">
        <v>11</v>
      </c>
      <c r="W42" s="54"/>
      <c r="X42" s="54">
        <v>12</v>
      </c>
      <c r="Y42" s="54"/>
      <c r="Z42" s="54">
        <v>10</v>
      </c>
      <c r="AA42" s="54"/>
      <c r="AB42" s="54">
        <v>11</v>
      </c>
      <c r="AC42" s="54"/>
      <c r="AD42" s="54">
        <v>12</v>
      </c>
      <c r="AE42" s="54"/>
      <c r="AF42" s="54">
        <v>11</v>
      </c>
      <c r="AG42" s="54"/>
      <c r="AH42" s="54">
        <v>10</v>
      </c>
      <c r="AI42" s="54"/>
      <c r="AJ42" s="54" t="s">
        <v>5</v>
      </c>
      <c r="AK42" s="54"/>
      <c r="AL42" s="54" t="s">
        <v>4</v>
      </c>
      <c r="AM42" s="54"/>
      <c r="AN42" s="54" t="s">
        <v>1</v>
      </c>
      <c r="AO42" s="54"/>
      <c r="AP42" s="54" t="s">
        <v>1</v>
      </c>
      <c r="AQ42" s="54"/>
      <c r="AR42" s="54" t="s">
        <v>1</v>
      </c>
      <c r="AS42" s="54"/>
      <c r="AT42" s="54" t="s">
        <v>3</v>
      </c>
      <c r="AU42" s="54"/>
      <c r="AV42" s="54" t="s">
        <v>3</v>
      </c>
      <c r="AW42" s="54"/>
    </row>
    <row r="43" spans="1:49" ht="50.1" customHeight="1" x14ac:dyDescent="0.25">
      <c r="A43" s="67"/>
      <c r="B43" s="70" t="s">
        <v>169</v>
      </c>
      <c r="C43" s="10" t="s">
        <v>74</v>
      </c>
      <c r="D43" s="60">
        <v>3</v>
      </c>
      <c r="E43" s="61"/>
      <c r="F43" s="60">
        <v>3</v>
      </c>
      <c r="G43" s="61"/>
      <c r="H43" s="60">
        <v>1</v>
      </c>
      <c r="I43" s="61"/>
      <c r="J43" s="64">
        <v>1</v>
      </c>
      <c r="K43" s="64"/>
      <c r="L43" s="64">
        <v>0</v>
      </c>
      <c r="M43" s="64"/>
      <c r="N43" s="64">
        <v>2</v>
      </c>
      <c r="O43" s="64"/>
      <c r="P43" s="64">
        <v>4</v>
      </c>
      <c r="Q43" s="64"/>
      <c r="R43" s="64">
        <v>4</v>
      </c>
      <c r="S43" s="64"/>
      <c r="T43" s="63">
        <v>5</v>
      </c>
      <c r="U43" s="63"/>
      <c r="V43" s="63">
        <v>4</v>
      </c>
      <c r="W43" s="63"/>
      <c r="X43" s="63">
        <v>3</v>
      </c>
      <c r="Y43" s="63"/>
      <c r="Z43" s="64">
        <v>2</v>
      </c>
      <c r="AA43" s="64"/>
      <c r="AB43" s="64">
        <v>1</v>
      </c>
      <c r="AC43" s="64"/>
      <c r="AD43" s="64">
        <v>2</v>
      </c>
      <c r="AE43" s="64"/>
      <c r="AF43" s="64">
        <v>3</v>
      </c>
      <c r="AG43" s="64"/>
      <c r="AH43" s="64">
        <v>2</v>
      </c>
      <c r="AI43" s="64"/>
      <c r="AJ43" s="64">
        <v>0</v>
      </c>
      <c r="AK43" s="64"/>
      <c r="AL43" s="64">
        <v>0</v>
      </c>
      <c r="AM43" s="64"/>
      <c r="AN43" s="64">
        <v>0</v>
      </c>
      <c r="AO43" s="64"/>
      <c r="AP43" s="64">
        <v>0</v>
      </c>
      <c r="AQ43" s="64"/>
      <c r="AR43" s="64">
        <v>0</v>
      </c>
      <c r="AS43" s="64"/>
      <c r="AT43" s="64">
        <v>0</v>
      </c>
      <c r="AU43" s="64"/>
      <c r="AV43" s="64">
        <v>0</v>
      </c>
      <c r="AW43" s="64"/>
    </row>
    <row r="44" spans="1:49" ht="50.1" customHeight="1" x14ac:dyDescent="0.25">
      <c r="A44" s="67"/>
      <c r="B44" s="70"/>
      <c r="C44" s="11" t="s">
        <v>71</v>
      </c>
      <c r="D44" s="58">
        <v>1</v>
      </c>
      <c r="E44" s="59"/>
      <c r="F44" s="58">
        <v>1</v>
      </c>
      <c r="G44" s="59"/>
      <c r="H44" s="58">
        <v>1</v>
      </c>
      <c r="I44" s="59"/>
      <c r="J44" s="63">
        <v>1</v>
      </c>
      <c r="K44" s="63"/>
      <c r="L44" s="64">
        <v>1</v>
      </c>
      <c r="M44" s="64"/>
      <c r="N44" s="60">
        <v>0</v>
      </c>
      <c r="O44" s="61"/>
      <c r="P44" s="60">
        <v>0</v>
      </c>
      <c r="Q44" s="61"/>
      <c r="R44" s="60">
        <v>0</v>
      </c>
      <c r="S44" s="61"/>
      <c r="T44" s="58">
        <v>0</v>
      </c>
      <c r="U44" s="59"/>
      <c r="V44" s="58">
        <v>0</v>
      </c>
      <c r="W44" s="59"/>
      <c r="X44" s="58">
        <v>0</v>
      </c>
      <c r="Y44" s="59"/>
      <c r="Z44" s="60">
        <v>0</v>
      </c>
      <c r="AA44" s="61"/>
      <c r="AB44" s="60">
        <v>0</v>
      </c>
      <c r="AC44" s="61"/>
      <c r="AD44" s="60">
        <v>0</v>
      </c>
      <c r="AE44" s="61"/>
      <c r="AF44" s="60">
        <v>0</v>
      </c>
      <c r="AG44" s="61"/>
      <c r="AH44" s="60">
        <v>0</v>
      </c>
      <c r="AI44" s="61"/>
      <c r="AJ44" s="60">
        <v>0</v>
      </c>
      <c r="AK44" s="61"/>
      <c r="AL44" s="60">
        <v>0</v>
      </c>
      <c r="AM44" s="61"/>
      <c r="AN44" s="60">
        <v>0</v>
      </c>
      <c r="AO44" s="61"/>
      <c r="AP44" s="60">
        <v>0</v>
      </c>
      <c r="AQ44" s="61"/>
      <c r="AR44" s="60">
        <v>0</v>
      </c>
      <c r="AS44" s="61"/>
      <c r="AT44" s="60">
        <v>0</v>
      </c>
      <c r="AU44" s="61"/>
      <c r="AV44" s="60">
        <v>0</v>
      </c>
      <c r="AW44" s="61"/>
    </row>
    <row r="45" spans="1:49" ht="50.1" customHeight="1" x14ac:dyDescent="0.25">
      <c r="A45" s="71" t="s">
        <v>140</v>
      </c>
      <c r="B45" s="71"/>
      <c r="C45" s="17" t="s">
        <v>69</v>
      </c>
      <c r="D45" s="31">
        <f>SUM(D28,D31,D32,D35,D40)</f>
        <v>31</v>
      </c>
      <c r="E45" s="49">
        <f>SUM(D28:E44)</f>
        <v>135</v>
      </c>
      <c r="F45" s="27">
        <v>32</v>
      </c>
      <c r="G45" s="49">
        <f>SUM(F28:G44)</f>
        <v>132</v>
      </c>
      <c r="H45" s="23">
        <f>SUM(H28,H31,H32,H35,H40)</f>
        <v>27</v>
      </c>
      <c r="I45" s="49">
        <f>SUM(H28:I44)</f>
        <v>142</v>
      </c>
      <c r="J45" s="18">
        <f>SUM(J28,J31,J32,J35,J40)</f>
        <v>30</v>
      </c>
      <c r="K45" s="65">
        <f>SUM(J28:K44)</f>
        <v>137</v>
      </c>
      <c r="L45" s="18">
        <f>SUM(L28,L31,L32,L35,L40)</f>
        <v>23</v>
      </c>
      <c r="M45" s="65">
        <f>SUM(L45:L47)</f>
        <v>143</v>
      </c>
      <c r="N45" s="18">
        <f>SUM(N28,N31,N32,N35,N40)</f>
        <v>23</v>
      </c>
      <c r="O45" s="65">
        <f>SUM(N28:O43)</f>
        <v>141</v>
      </c>
      <c r="P45" s="18">
        <v>23</v>
      </c>
      <c r="Q45" s="65">
        <v>140</v>
      </c>
      <c r="R45" s="18">
        <v>23</v>
      </c>
      <c r="S45" s="65">
        <v>139</v>
      </c>
      <c r="T45" s="18">
        <v>26</v>
      </c>
      <c r="U45" s="65">
        <v>155</v>
      </c>
      <c r="V45" s="18">
        <v>27</v>
      </c>
      <c r="W45" s="65">
        <v>153</v>
      </c>
      <c r="X45" s="18">
        <f>SUM(X28,X31,X32,X35,X40)</f>
        <v>25</v>
      </c>
      <c r="Y45" s="65">
        <v>147</v>
      </c>
      <c r="Z45" s="18">
        <v>25</v>
      </c>
      <c r="AA45" s="65">
        <v>135</v>
      </c>
      <c r="AB45" s="18">
        <v>25</v>
      </c>
      <c r="AC45" s="65">
        <v>144</v>
      </c>
      <c r="AD45" s="18">
        <v>28</v>
      </c>
      <c r="AE45" s="65">
        <v>146</v>
      </c>
      <c r="AF45" s="18">
        <v>23</v>
      </c>
      <c r="AG45" s="65">
        <v>143</v>
      </c>
      <c r="AH45" s="18">
        <v>24</v>
      </c>
      <c r="AI45" s="65">
        <v>137</v>
      </c>
      <c r="AJ45" s="18">
        <v>16</v>
      </c>
      <c r="AK45" s="65">
        <v>106</v>
      </c>
      <c r="AL45" s="18">
        <v>14</v>
      </c>
      <c r="AM45" s="65">
        <v>87</v>
      </c>
      <c r="AN45" s="18">
        <v>14</v>
      </c>
      <c r="AO45" s="65">
        <v>69</v>
      </c>
      <c r="AP45" s="18">
        <v>17</v>
      </c>
      <c r="AQ45" s="65">
        <v>59</v>
      </c>
      <c r="AR45" s="18">
        <v>18</v>
      </c>
      <c r="AS45" s="65">
        <v>52</v>
      </c>
      <c r="AT45" s="18">
        <v>20</v>
      </c>
      <c r="AU45" s="65">
        <v>48</v>
      </c>
      <c r="AV45" s="18">
        <v>20</v>
      </c>
      <c r="AW45" s="65">
        <v>44</v>
      </c>
    </row>
    <row r="46" spans="1:49" ht="50.1" customHeight="1" x14ac:dyDescent="0.25">
      <c r="A46" s="71"/>
      <c r="B46" s="71"/>
      <c r="C46" s="17" t="s">
        <v>70</v>
      </c>
      <c r="D46" s="31">
        <f>SUM(D29,D33,D36,D38,D41,D43)</f>
        <v>50</v>
      </c>
      <c r="E46" s="50"/>
      <c r="F46" s="27">
        <v>48</v>
      </c>
      <c r="G46" s="50"/>
      <c r="H46" s="23">
        <f>SUM(H29,H33,H36,H38,H41,H43)</f>
        <v>48</v>
      </c>
      <c r="I46" s="50"/>
      <c r="J46" s="18">
        <f>SUM(J29,J33,J36,J38,J41,J43)</f>
        <v>44</v>
      </c>
      <c r="K46" s="65"/>
      <c r="L46" s="18">
        <f>SUM(L29,L33,L36,L38,L41)</f>
        <v>41</v>
      </c>
      <c r="M46" s="65"/>
      <c r="N46" s="18">
        <f>SUM(N29,N33,N36,N38,N41,N43)</f>
        <v>41</v>
      </c>
      <c r="O46" s="65"/>
      <c r="P46" s="18">
        <v>39</v>
      </c>
      <c r="Q46" s="65"/>
      <c r="R46" s="18">
        <v>36</v>
      </c>
      <c r="S46" s="65"/>
      <c r="T46" s="18">
        <v>34</v>
      </c>
      <c r="U46" s="65"/>
      <c r="V46" s="18">
        <v>36</v>
      </c>
      <c r="W46" s="65"/>
      <c r="X46" s="18">
        <f>SUM(X29,X33,X36,X38,X41,X43)</f>
        <v>31</v>
      </c>
      <c r="Y46" s="65"/>
      <c r="Z46" s="18">
        <v>31</v>
      </c>
      <c r="AA46" s="65"/>
      <c r="AB46" s="18">
        <v>37</v>
      </c>
      <c r="AC46" s="65"/>
      <c r="AD46" s="18">
        <v>34</v>
      </c>
      <c r="AE46" s="65"/>
      <c r="AF46" s="18">
        <v>36</v>
      </c>
      <c r="AG46" s="65"/>
      <c r="AH46" s="18">
        <v>32</v>
      </c>
      <c r="AI46" s="65"/>
      <c r="AJ46" s="18">
        <v>25</v>
      </c>
      <c r="AK46" s="65"/>
      <c r="AL46" s="18">
        <v>22</v>
      </c>
      <c r="AM46" s="65"/>
      <c r="AN46" s="18">
        <v>18</v>
      </c>
      <c r="AO46" s="65"/>
      <c r="AP46" s="18">
        <v>13</v>
      </c>
      <c r="AQ46" s="65"/>
      <c r="AR46" s="18">
        <v>13</v>
      </c>
      <c r="AS46" s="65"/>
      <c r="AT46" s="18">
        <v>11</v>
      </c>
      <c r="AU46" s="65"/>
      <c r="AV46" s="18">
        <v>6</v>
      </c>
      <c r="AW46" s="65"/>
    </row>
    <row r="47" spans="1:49" ht="50.1" customHeight="1" x14ac:dyDescent="0.25">
      <c r="A47" s="71"/>
      <c r="B47" s="71"/>
      <c r="C47" s="17" t="s">
        <v>71</v>
      </c>
      <c r="D47" s="31">
        <f>SUM(D30,D34,D37,D39,D42,D44)</f>
        <v>54</v>
      </c>
      <c r="E47" s="51"/>
      <c r="F47" s="27">
        <v>52</v>
      </c>
      <c r="G47" s="51"/>
      <c r="H47" s="23">
        <f>SUM(H30,H34,H37,H39,H42,H44)</f>
        <v>67</v>
      </c>
      <c r="I47" s="51"/>
      <c r="J47" s="18">
        <f>SUM(J30,J34,J37,J39,J42,J44)</f>
        <v>63</v>
      </c>
      <c r="K47" s="65"/>
      <c r="L47" s="18">
        <f>SUM(L30,L34,L37,L39,L42,L44)</f>
        <v>79</v>
      </c>
      <c r="M47" s="65"/>
      <c r="N47" s="18">
        <f>SUM(N30,N34,N37,N39,N42)</f>
        <v>77</v>
      </c>
      <c r="O47" s="65"/>
      <c r="P47" s="18">
        <v>78</v>
      </c>
      <c r="Q47" s="65"/>
      <c r="R47" s="18">
        <v>80</v>
      </c>
      <c r="S47" s="65"/>
      <c r="T47" s="18">
        <v>95</v>
      </c>
      <c r="U47" s="65"/>
      <c r="V47" s="18">
        <v>90</v>
      </c>
      <c r="W47" s="65"/>
      <c r="X47" s="18">
        <f>SUM(X30,X34,X37,X39,X42)</f>
        <v>91</v>
      </c>
      <c r="Y47" s="65"/>
      <c r="Z47" s="18">
        <v>79</v>
      </c>
      <c r="AA47" s="65"/>
      <c r="AB47" s="18">
        <v>82</v>
      </c>
      <c r="AC47" s="65"/>
      <c r="AD47" s="18">
        <v>84</v>
      </c>
      <c r="AE47" s="65"/>
      <c r="AF47" s="18">
        <v>84</v>
      </c>
      <c r="AG47" s="65"/>
      <c r="AH47" s="18">
        <v>81</v>
      </c>
      <c r="AI47" s="65"/>
      <c r="AJ47" s="18">
        <v>65</v>
      </c>
      <c r="AK47" s="65"/>
      <c r="AL47" s="18">
        <v>51</v>
      </c>
      <c r="AM47" s="65"/>
      <c r="AN47" s="18">
        <v>37</v>
      </c>
      <c r="AO47" s="65"/>
      <c r="AP47" s="18">
        <v>29</v>
      </c>
      <c r="AQ47" s="65"/>
      <c r="AR47" s="18">
        <v>21</v>
      </c>
      <c r="AS47" s="65"/>
      <c r="AT47" s="18">
        <v>17</v>
      </c>
      <c r="AU47" s="65"/>
      <c r="AV47" s="18">
        <v>18</v>
      </c>
      <c r="AW47" s="65"/>
    </row>
    <row r="48" spans="1:49" ht="50.1" customHeight="1" x14ac:dyDescent="0.25">
      <c r="A48" s="67" t="s">
        <v>141</v>
      </c>
      <c r="B48" s="67" t="s">
        <v>142</v>
      </c>
      <c r="C48" s="11" t="s">
        <v>70</v>
      </c>
      <c r="D48" s="58">
        <v>2</v>
      </c>
      <c r="E48" s="59"/>
      <c r="F48" s="58">
        <v>3</v>
      </c>
      <c r="G48" s="59"/>
      <c r="H48" s="58">
        <v>6</v>
      </c>
      <c r="I48" s="59"/>
      <c r="J48" s="63">
        <v>4</v>
      </c>
      <c r="K48" s="63"/>
      <c r="L48" s="63">
        <v>4</v>
      </c>
      <c r="M48" s="63"/>
      <c r="N48" s="63">
        <v>3</v>
      </c>
      <c r="O48" s="63"/>
      <c r="P48" s="63">
        <v>1</v>
      </c>
      <c r="Q48" s="63"/>
      <c r="R48" s="63">
        <v>1</v>
      </c>
      <c r="S48" s="63"/>
      <c r="T48" s="63">
        <v>2</v>
      </c>
      <c r="U48" s="63"/>
      <c r="V48" s="63">
        <v>2</v>
      </c>
      <c r="W48" s="63"/>
      <c r="X48" s="63">
        <v>2</v>
      </c>
      <c r="Y48" s="63"/>
      <c r="Z48" s="63">
        <v>2</v>
      </c>
      <c r="AA48" s="63"/>
      <c r="AB48" s="63">
        <v>2</v>
      </c>
      <c r="AC48" s="63"/>
      <c r="AD48" s="63">
        <v>1</v>
      </c>
      <c r="AE48" s="63"/>
      <c r="AF48" s="63">
        <v>0</v>
      </c>
      <c r="AG48" s="63"/>
      <c r="AH48" s="63">
        <v>1</v>
      </c>
      <c r="AI48" s="63"/>
      <c r="AJ48" s="63" t="s">
        <v>0</v>
      </c>
      <c r="AK48" s="63"/>
      <c r="AL48" s="63" t="s">
        <v>0</v>
      </c>
      <c r="AM48" s="63"/>
      <c r="AN48" s="63" t="s">
        <v>1</v>
      </c>
      <c r="AO48" s="63"/>
      <c r="AP48" s="63" t="s">
        <v>1</v>
      </c>
      <c r="AQ48" s="63"/>
      <c r="AR48" s="63" t="s">
        <v>0</v>
      </c>
      <c r="AS48" s="63"/>
      <c r="AT48" s="63" t="s">
        <v>0</v>
      </c>
      <c r="AU48" s="63"/>
      <c r="AV48" s="63" t="s">
        <v>3</v>
      </c>
      <c r="AW48" s="63"/>
    </row>
    <row r="49" spans="1:49" ht="50.1" customHeight="1" x14ac:dyDescent="0.25">
      <c r="A49" s="67"/>
      <c r="B49" s="67"/>
      <c r="C49" s="11" t="s">
        <v>71</v>
      </c>
      <c r="D49" s="58">
        <v>10</v>
      </c>
      <c r="E49" s="59"/>
      <c r="F49" s="58">
        <v>8</v>
      </c>
      <c r="G49" s="59"/>
      <c r="H49" s="58">
        <v>7</v>
      </c>
      <c r="I49" s="59"/>
      <c r="J49" s="63">
        <v>5</v>
      </c>
      <c r="K49" s="63"/>
      <c r="L49" s="63">
        <v>4</v>
      </c>
      <c r="M49" s="63"/>
      <c r="N49" s="63">
        <v>6</v>
      </c>
      <c r="O49" s="63"/>
      <c r="P49" s="63">
        <v>9</v>
      </c>
      <c r="Q49" s="63"/>
      <c r="R49" s="63">
        <v>10</v>
      </c>
      <c r="S49" s="63"/>
      <c r="T49" s="63">
        <v>10</v>
      </c>
      <c r="U49" s="63"/>
      <c r="V49" s="63">
        <v>8</v>
      </c>
      <c r="W49" s="63"/>
      <c r="X49" s="63">
        <v>8</v>
      </c>
      <c r="Y49" s="63"/>
      <c r="Z49" s="63">
        <v>6</v>
      </c>
      <c r="AA49" s="63"/>
      <c r="AB49" s="63">
        <v>7</v>
      </c>
      <c r="AC49" s="63"/>
      <c r="AD49" s="63">
        <v>9</v>
      </c>
      <c r="AE49" s="63"/>
      <c r="AF49" s="63">
        <v>9</v>
      </c>
      <c r="AG49" s="63"/>
      <c r="AH49" s="63">
        <v>7</v>
      </c>
      <c r="AI49" s="63"/>
      <c r="AJ49" s="63" t="s">
        <v>5</v>
      </c>
      <c r="AK49" s="63"/>
      <c r="AL49" s="63" t="s">
        <v>5</v>
      </c>
      <c r="AM49" s="63"/>
      <c r="AN49" s="63" t="s">
        <v>7</v>
      </c>
      <c r="AO49" s="63"/>
      <c r="AP49" s="63" t="s">
        <v>2</v>
      </c>
      <c r="AQ49" s="63"/>
      <c r="AR49" s="63" t="s">
        <v>2</v>
      </c>
      <c r="AS49" s="63"/>
      <c r="AT49" s="63" t="s">
        <v>0</v>
      </c>
      <c r="AU49" s="63"/>
      <c r="AV49" s="63" t="s">
        <v>0</v>
      </c>
      <c r="AW49" s="63"/>
    </row>
    <row r="50" spans="1:49" ht="50.1" customHeight="1" x14ac:dyDescent="0.25">
      <c r="A50" s="67"/>
      <c r="B50" s="69" t="s">
        <v>89</v>
      </c>
      <c r="C50" s="15" t="s">
        <v>70</v>
      </c>
      <c r="D50" s="52">
        <v>1</v>
      </c>
      <c r="E50" s="53"/>
      <c r="F50" s="52">
        <v>1</v>
      </c>
      <c r="G50" s="53"/>
      <c r="H50" s="52">
        <v>0</v>
      </c>
      <c r="I50" s="53"/>
      <c r="J50" s="54">
        <v>0</v>
      </c>
      <c r="K50" s="54"/>
      <c r="L50" s="54">
        <v>0</v>
      </c>
      <c r="M50" s="54"/>
      <c r="N50" s="54">
        <v>1</v>
      </c>
      <c r="O50" s="54"/>
      <c r="P50" s="54">
        <v>0</v>
      </c>
      <c r="Q50" s="54"/>
      <c r="R50" s="54">
        <v>0</v>
      </c>
      <c r="S50" s="54"/>
      <c r="T50" s="54">
        <v>0</v>
      </c>
      <c r="U50" s="54"/>
      <c r="V50" s="54">
        <v>3</v>
      </c>
      <c r="W50" s="54"/>
      <c r="X50" s="54">
        <v>1</v>
      </c>
      <c r="Y50" s="54"/>
      <c r="Z50" s="54">
        <v>1</v>
      </c>
      <c r="AA50" s="54"/>
      <c r="AB50" s="54">
        <v>1</v>
      </c>
      <c r="AC50" s="54"/>
      <c r="AD50" s="54">
        <v>1</v>
      </c>
      <c r="AE50" s="54"/>
      <c r="AF50" s="54">
        <v>1</v>
      </c>
      <c r="AG50" s="54"/>
      <c r="AH50" s="54">
        <v>2</v>
      </c>
      <c r="AI50" s="54"/>
      <c r="AJ50" s="54" t="s">
        <v>1</v>
      </c>
      <c r="AK50" s="54"/>
      <c r="AL50" s="54" t="s">
        <v>0</v>
      </c>
      <c r="AM50" s="54"/>
      <c r="AN50" s="54">
        <v>0</v>
      </c>
      <c r="AO50" s="54"/>
      <c r="AP50" s="54" t="s">
        <v>0</v>
      </c>
      <c r="AQ50" s="54"/>
      <c r="AR50" s="54">
        <v>0</v>
      </c>
      <c r="AS50" s="54"/>
      <c r="AT50" s="54" t="s">
        <v>0</v>
      </c>
      <c r="AU50" s="54"/>
      <c r="AV50" s="54" t="s">
        <v>3</v>
      </c>
      <c r="AW50" s="54"/>
    </row>
    <row r="51" spans="1:49" ht="50.1" customHeight="1" x14ac:dyDescent="0.25">
      <c r="A51" s="67"/>
      <c r="B51" s="69"/>
      <c r="C51" s="15" t="s">
        <v>71</v>
      </c>
      <c r="D51" s="52">
        <v>4</v>
      </c>
      <c r="E51" s="53"/>
      <c r="F51" s="52">
        <v>3</v>
      </c>
      <c r="G51" s="53"/>
      <c r="H51" s="52">
        <v>4</v>
      </c>
      <c r="I51" s="53"/>
      <c r="J51" s="54">
        <v>5</v>
      </c>
      <c r="K51" s="54"/>
      <c r="L51" s="54">
        <v>6</v>
      </c>
      <c r="M51" s="54"/>
      <c r="N51" s="54">
        <v>7</v>
      </c>
      <c r="O51" s="54"/>
      <c r="P51" s="54">
        <v>7</v>
      </c>
      <c r="Q51" s="54"/>
      <c r="R51" s="54">
        <v>5</v>
      </c>
      <c r="S51" s="54"/>
      <c r="T51" s="54">
        <v>7</v>
      </c>
      <c r="U51" s="54"/>
      <c r="V51" s="54">
        <v>8</v>
      </c>
      <c r="W51" s="54"/>
      <c r="X51" s="54">
        <v>8</v>
      </c>
      <c r="Y51" s="54"/>
      <c r="Z51" s="54">
        <v>7</v>
      </c>
      <c r="AA51" s="54"/>
      <c r="AB51" s="54">
        <v>8</v>
      </c>
      <c r="AC51" s="54"/>
      <c r="AD51" s="54">
        <v>6</v>
      </c>
      <c r="AE51" s="54"/>
      <c r="AF51" s="54">
        <v>5</v>
      </c>
      <c r="AG51" s="54"/>
      <c r="AH51" s="54">
        <v>5</v>
      </c>
      <c r="AI51" s="54"/>
      <c r="AJ51" s="54" t="s">
        <v>1</v>
      </c>
      <c r="AK51" s="54"/>
      <c r="AL51" s="54" t="s">
        <v>1</v>
      </c>
      <c r="AM51" s="54"/>
      <c r="AN51" s="54" t="s">
        <v>0</v>
      </c>
      <c r="AO51" s="54"/>
      <c r="AP51" s="54">
        <v>0</v>
      </c>
      <c r="AQ51" s="54"/>
      <c r="AR51" s="54">
        <v>0</v>
      </c>
      <c r="AS51" s="54"/>
      <c r="AT51" s="54">
        <v>0</v>
      </c>
      <c r="AU51" s="54"/>
      <c r="AV51" s="54" t="s">
        <v>1</v>
      </c>
      <c r="AW51" s="54"/>
    </row>
    <row r="52" spans="1:49" ht="50.1" customHeight="1" x14ac:dyDescent="0.25">
      <c r="A52" s="67"/>
      <c r="B52" s="14" t="s">
        <v>143</v>
      </c>
      <c r="C52" s="11" t="s">
        <v>69</v>
      </c>
      <c r="D52" s="58">
        <v>1</v>
      </c>
      <c r="E52" s="59"/>
      <c r="F52" s="58">
        <v>1</v>
      </c>
      <c r="G52" s="59"/>
      <c r="H52" s="58">
        <v>1</v>
      </c>
      <c r="I52" s="59"/>
      <c r="J52" s="63">
        <v>1</v>
      </c>
      <c r="K52" s="63"/>
      <c r="L52" s="63">
        <v>2</v>
      </c>
      <c r="M52" s="63"/>
      <c r="N52" s="63">
        <v>2</v>
      </c>
      <c r="O52" s="63"/>
      <c r="P52" s="63">
        <v>2</v>
      </c>
      <c r="Q52" s="63"/>
      <c r="R52" s="63">
        <v>2</v>
      </c>
      <c r="S52" s="63"/>
      <c r="T52" s="63">
        <v>2</v>
      </c>
      <c r="U52" s="63"/>
      <c r="V52" s="63">
        <v>3</v>
      </c>
      <c r="W52" s="63"/>
      <c r="X52" s="63">
        <v>2</v>
      </c>
      <c r="Y52" s="63"/>
      <c r="Z52" s="63">
        <v>3</v>
      </c>
      <c r="AA52" s="63"/>
      <c r="AB52" s="63">
        <v>1</v>
      </c>
      <c r="AC52" s="63"/>
      <c r="AD52" s="63">
        <v>1</v>
      </c>
      <c r="AE52" s="63"/>
      <c r="AF52" s="63">
        <v>1</v>
      </c>
      <c r="AG52" s="63"/>
      <c r="AH52" s="63">
        <v>2</v>
      </c>
      <c r="AI52" s="63"/>
      <c r="AJ52" s="63">
        <v>0</v>
      </c>
      <c r="AK52" s="63"/>
      <c r="AL52" s="63" t="s">
        <v>3</v>
      </c>
      <c r="AM52" s="63"/>
      <c r="AN52" s="63" t="s">
        <v>1</v>
      </c>
      <c r="AO52" s="63"/>
      <c r="AP52" s="63" t="s">
        <v>1</v>
      </c>
      <c r="AQ52" s="63"/>
      <c r="AR52" s="63" t="s">
        <v>4</v>
      </c>
      <c r="AS52" s="63"/>
      <c r="AT52" s="63" t="s">
        <v>4</v>
      </c>
      <c r="AU52" s="63"/>
      <c r="AV52" s="63" t="s">
        <v>4</v>
      </c>
      <c r="AW52" s="63"/>
    </row>
    <row r="53" spans="1:49" ht="50.1" customHeight="1" x14ac:dyDescent="0.25">
      <c r="A53" s="67"/>
      <c r="B53" s="69" t="s">
        <v>144</v>
      </c>
      <c r="C53" s="15" t="s">
        <v>70</v>
      </c>
      <c r="D53" s="52">
        <v>2</v>
      </c>
      <c r="E53" s="53"/>
      <c r="F53" s="52">
        <v>2</v>
      </c>
      <c r="G53" s="53"/>
      <c r="H53" s="52">
        <v>2</v>
      </c>
      <c r="I53" s="53"/>
      <c r="J53" s="54">
        <v>1</v>
      </c>
      <c r="K53" s="54"/>
      <c r="L53" s="54">
        <v>1</v>
      </c>
      <c r="M53" s="54"/>
      <c r="N53" s="54">
        <v>0</v>
      </c>
      <c r="O53" s="54"/>
      <c r="P53" s="54">
        <v>1</v>
      </c>
      <c r="Q53" s="54"/>
      <c r="R53" s="54">
        <v>1</v>
      </c>
      <c r="S53" s="54"/>
      <c r="T53" s="54">
        <v>1</v>
      </c>
      <c r="U53" s="54"/>
      <c r="V53" s="54">
        <v>0</v>
      </c>
      <c r="W53" s="54"/>
      <c r="X53" s="54">
        <v>0</v>
      </c>
      <c r="Y53" s="54"/>
      <c r="Z53" s="54">
        <v>1</v>
      </c>
      <c r="AA53" s="54"/>
      <c r="AB53" s="54">
        <v>3</v>
      </c>
      <c r="AC53" s="54"/>
      <c r="AD53" s="54">
        <v>2</v>
      </c>
      <c r="AE53" s="54"/>
      <c r="AF53" s="54">
        <v>4</v>
      </c>
      <c r="AG53" s="54"/>
      <c r="AH53" s="54">
        <v>2</v>
      </c>
      <c r="AI53" s="54"/>
      <c r="AJ53" s="54" t="s">
        <v>1</v>
      </c>
      <c r="AK53" s="54"/>
      <c r="AL53" s="54" t="s">
        <v>3</v>
      </c>
      <c r="AM53" s="54"/>
      <c r="AN53" s="54" t="s">
        <v>1</v>
      </c>
      <c r="AO53" s="54"/>
      <c r="AP53" s="54" t="s">
        <v>0</v>
      </c>
      <c r="AQ53" s="54"/>
      <c r="AR53" s="54" t="s">
        <v>0</v>
      </c>
      <c r="AS53" s="54"/>
      <c r="AT53" s="54">
        <v>0</v>
      </c>
      <c r="AU53" s="54"/>
      <c r="AV53" s="54" t="s">
        <v>0</v>
      </c>
      <c r="AW53" s="54"/>
    </row>
    <row r="54" spans="1:49" ht="50.1" customHeight="1" x14ac:dyDescent="0.25">
      <c r="A54" s="67"/>
      <c r="B54" s="69"/>
      <c r="C54" s="15" t="s">
        <v>71</v>
      </c>
      <c r="D54" s="52">
        <v>3</v>
      </c>
      <c r="E54" s="53"/>
      <c r="F54" s="52">
        <v>4</v>
      </c>
      <c r="G54" s="53"/>
      <c r="H54" s="52">
        <v>3</v>
      </c>
      <c r="I54" s="53"/>
      <c r="J54" s="54">
        <v>3</v>
      </c>
      <c r="K54" s="54"/>
      <c r="L54" s="54">
        <v>3</v>
      </c>
      <c r="M54" s="54"/>
      <c r="N54" s="54">
        <v>3</v>
      </c>
      <c r="O54" s="54"/>
      <c r="P54" s="54">
        <v>3</v>
      </c>
      <c r="Q54" s="54"/>
      <c r="R54" s="54">
        <v>3</v>
      </c>
      <c r="S54" s="54"/>
      <c r="T54" s="54">
        <v>3</v>
      </c>
      <c r="U54" s="54"/>
      <c r="V54" s="54">
        <v>3</v>
      </c>
      <c r="W54" s="54"/>
      <c r="X54" s="54">
        <v>4</v>
      </c>
      <c r="Y54" s="54"/>
      <c r="Z54" s="54">
        <v>3</v>
      </c>
      <c r="AA54" s="54"/>
      <c r="AB54" s="54">
        <v>3</v>
      </c>
      <c r="AC54" s="54"/>
      <c r="AD54" s="54">
        <v>1</v>
      </c>
      <c r="AE54" s="54"/>
      <c r="AF54" s="54">
        <v>2</v>
      </c>
      <c r="AG54" s="54"/>
      <c r="AH54" s="54">
        <v>2</v>
      </c>
      <c r="AI54" s="54"/>
      <c r="AJ54" s="54" t="s">
        <v>3</v>
      </c>
      <c r="AK54" s="54"/>
      <c r="AL54" s="54" t="s">
        <v>0</v>
      </c>
      <c r="AM54" s="54"/>
      <c r="AN54" s="54" t="s">
        <v>0</v>
      </c>
      <c r="AO54" s="54"/>
      <c r="AP54" s="54" t="s">
        <v>0</v>
      </c>
      <c r="AQ54" s="54"/>
      <c r="AR54" s="54" t="s">
        <v>0</v>
      </c>
      <c r="AS54" s="54"/>
      <c r="AT54" s="54" t="s">
        <v>1</v>
      </c>
      <c r="AU54" s="54"/>
      <c r="AV54" s="54" t="s">
        <v>0</v>
      </c>
      <c r="AW54" s="54"/>
    </row>
    <row r="55" spans="1:49" ht="50.1" customHeight="1" x14ac:dyDescent="0.25">
      <c r="A55" s="67"/>
      <c r="B55" s="67" t="s">
        <v>90</v>
      </c>
      <c r="C55" s="11" t="s">
        <v>70</v>
      </c>
      <c r="D55" s="58">
        <v>4</v>
      </c>
      <c r="E55" s="59"/>
      <c r="F55" s="58">
        <v>5</v>
      </c>
      <c r="G55" s="59"/>
      <c r="H55" s="58">
        <v>2</v>
      </c>
      <c r="I55" s="59"/>
      <c r="J55" s="63">
        <v>1</v>
      </c>
      <c r="K55" s="63"/>
      <c r="L55" s="63">
        <v>3</v>
      </c>
      <c r="M55" s="63"/>
      <c r="N55" s="63">
        <v>3</v>
      </c>
      <c r="O55" s="63"/>
      <c r="P55" s="63">
        <v>5</v>
      </c>
      <c r="Q55" s="63"/>
      <c r="R55" s="63">
        <v>4</v>
      </c>
      <c r="S55" s="63"/>
      <c r="T55" s="63">
        <v>3</v>
      </c>
      <c r="U55" s="63"/>
      <c r="V55" s="63">
        <v>4</v>
      </c>
      <c r="W55" s="63"/>
      <c r="X55" s="63">
        <v>2</v>
      </c>
      <c r="Y55" s="63"/>
      <c r="Z55" s="63">
        <v>2</v>
      </c>
      <c r="AA55" s="63"/>
      <c r="AB55" s="63">
        <v>2</v>
      </c>
      <c r="AC55" s="63"/>
      <c r="AD55" s="63">
        <v>3</v>
      </c>
      <c r="AE55" s="63"/>
      <c r="AF55" s="63">
        <v>3</v>
      </c>
      <c r="AG55" s="63"/>
      <c r="AH55" s="63">
        <v>3</v>
      </c>
      <c r="AI55" s="63"/>
      <c r="AJ55" s="63" t="s">
        <v>1</v>
      </c>
      <c r="AK55" s="63"/>
      <c r="AL55" s="63" t="s">
        <v>0</v>
      </c>
      <c r="AM55" s="63"/>
      <c r="AN55" s="63" t="s">
        <v>0</v>
      </c>
      <c r="AO55" s="63"/>
      <c r="AP55" s="63">
        <v>0</v>
      </c>
      <c r="AQ55" s="63"/>
      <c r="AR55" s="63" t="s">
        <v>3</v>
      </c>
      <c r="AS55" s="63"/>
      <c r="AT55" s="63" t="s">
        <v>4</v>
      </c>
      <c r="AU55" s="63"/>
      <c r="AV55" s="63" t="s">
        <v>1</v>
      </c>
      <c r="AW55" s="63"/>
    </row>
    <row r="56" spans="1:49" ht="50.1" customHeight="1" x14ac:dyDescent="0.25">
      <c r="A56" s="67"/>
      <c r="B56" s="67"/>
      <c r="C56" s="11" t="s">
        <v>71</v>
      </c>
      <c r="D56" s="58">
        <v>11</v>
      </c>
      <c r="E56" s="59"/>
      <c r="F56" s="58">
        <v>11</v>
      </c>
      <c r="G56" s="59"/>
      <c r="H56" s="58">
        <v>9</v>
      </c>
      <c r="I56" s="59"/>
      <c r="J56" s="63">
        <v>10</v>
      </c>
      <c r="K56" s="63"/>
      <c r="L56" s="63">
        <v>10</v>
      </c>
      <c r="M56" s="63"/>
      <c r="N56" s="63">
        <v>11</v>
      </c>
      <c r="O56" s="63"/>
      <c r="P56" s="63">
        <v>9</v>
      </c>
      <c r="Q56" s="63"/>
      <c r="R56" s="63">
        <v>10</v>
      </c>
      <c r="S56" s="63"/>
      <c r="T56" s="63">
        <v>9</v>
      </c>
      <c r="U56" s="63"/>
      <c r="V56" s="63">
        <v>10</v>
      </c>
      <c r="W56" s="63"/>
      <c r="X56" s="63">
        <v>9</v>
      </c>
      <c r="Y56" s="63"/>
      <c r="Z56" s="63">
        <v>12</v>
      </c>
      <c r="AA56" s="63"/>
      <c r="AB56" s="63">
        <v>14</v>
      </c>
      <c r="AC56" s="63"/>
      <c r="AD56" s="63">
        <v>14</v>
      </c>
      <c r="AE56" s="63"/>
      <c r="AF56" s="63">
        <v>12</v>
      </c>
      <c r="AG56" s="63"/>
      <c r="AH56" s="63">
        <v>14</v>
      </c>
      <c r="AI56" s="63"/>
      <c r="AJ56" s="63" t="s">
        <v>11</v>
      </c>
      <c r="AK56" s="63"/>
      <c r="AL56" s="63" t="s">
        <v>13</v>
      </c>
      <c r="AM56" s="63"/>
      <c r="AN56" s="63" t="s">
        <v>16</v>
      </c>
      <c r="AO56" s="63"/>
      <c r="AP56" s="63" t="s">
        <v>16</v>
      </c>
      <c r="AQ56" s="63"/>
      <c r="AR56" s="63" t="s">
        <v>11</v>
      </c>
      <c r="AS56" s="63"/>
      <c r="AT56" s="63" t="s">
        <v>6</v>
      </c>
      <c r="AU56" s="63"/>
      <c r="AV56" s="63" t="s">
        <v>6</v>
      </c>
      <c r="AW56" s="63"/>
    </row>
    <row r="57" spans="1:49" ht="50.1" customHeight="1" x14ac:dyDescent="0.25">
      <c r="A57" s="67"/>
      <c r="B57" s="69" t="s">
        <v>91</v>
      </c>
      <c r="C57" s="15" t="s">
        <v>74</v>
      </c>
      <c r="D57" s="52">
        <v>3</v>
      </c>
      <c r="E57" s="53"/>
      <c r="F57" s="52">
        <v>4</v>
      </c>
      <c r="G57" s="53"/>
      <c r="H57" s="52">
        <v>2</v>
      </c>
      <c r="I57" s="53"/>
      <c r="J57" s="54">
        <v>2</v>
      </c>
      <c r="K57" s="54"/>
      <c r="L57" s="54">
        <v>1</v>
      </c>
      <c r="M57" s="54"/>
      <c r="N57" s="54">
        <v>0</v>
      </c>
      <c r="O57" s="54"/>
      <c r="P57" s="54">
        <v>0</v>
      </c>
      <c r="Q57" s="54"/>
      <c r="R57" s="54">
        <v>0</v>
      </c>
      <c r="S57" s="54"/>
      <c r="T57" s="54">
        <v>1</v>
      </c>
      <c r="U57" s="54"/>
      <c r="V57" s="54">
        <v>1</v>
      </c>
      <c r="W57" s="54"/>
      <c r="X57" s="54">
        <v>1</v>
      </c>
      <c r="Y57" s="54"/>
      <c r="Z57" s="54">
        <v>1</v>
      </c>
      <c r="AA57" s="54"/>
      <c r="AB57" s="54">
        <v>1</v>
      </c>
      <c r="AC57" s="54"/>
      <c r="AD57" s="54">
        <v>1</v>
      </c>
      <c r="AE57" s="54"/>
      <c r="AF57" s="54">
        <v>0</v>
      </c>
      <c r="AG57" s="54"/>
      <c r="AH57" s="54">
        <v>0</v>
      </c>
      <c r="AI57" s="54"/>
      <c r="AJ57" s="54">
        <v>0</v>
      </c>
      <c r="AK57" s="54"/>
      <c r="AL57" s="54">
        <v>0</v>
      </c>
      <c r="AM57" s="54"/>
      <c r="AN57" s="54">
        <v>0</v>
      </c>
      <c r="AO57" s="54"/>
      <c r="AP57" s="54">
        <v>0</v>
      </c>
      <c r="AQ57" s="54"/>
      <c r="AR57" s="54">
        <v>0</v>
      </c>
      <c r="AS57" s="54"/>
      <c r="AT57" s="54">
        <v>0</v>
      </c>
      <c r="AU57" s="54"/>
      <c r="AV57" s="54">
        <v>0</v>
      </c>
      <c r="AW57" s="54"/>
    </row>
    <row r="58" spans="1:49" ht="50.1" customHeight="1" x14ac:dyDescent="0.25">
      <c r="A58" s="67"/>
      <c r="B58" s="69"/>
      <c r="C58" s="15" t="s">
        <v>75</v>
      </c>
      <c r="D58" s="52">
        <v>2</v>
      </c>
      <c r="E58" s="53"/>
      <c r="F58" s="52">
        <v>1</v>
      </c>
      <c r="G58" s="53"/>
      <c r="H58" s="52">
        <v>0</v>
      </c>
      <c r="I58" s="53"/>
      <c r="J58" s="54">
        <v>0</v>
      </c>
      <c r="K58" s="54"/>
      <c r="L58" s="54">
        <v>0</v>
      </c>
      <c r="M58" s="54"/>
      <c r="N58" s="54">
        <v>0</v>
      </c>
      <c r="O58" s="54"/>
      <c r="P58" s="54">
        <v>0</v>
      </c>
      <c r="Q58" s="54"/>
      <c r="R58" s="54">
        <v>1</v>
      </c>
      <c r="S58" s="54"/>
      <c r="T58" s="54">
        <v>1</v>
      </c>
      <c r="U58" s="54"/>
      <c r="V58" s="54">
        <v>1</v>
      </c>
      <c r="W58" s="54"/>
      <c r="X58" s="54">
        <v>1</v>
      </c>
      <c r="Y58" s="54"/>
      <c r="Z58" s="54">
        <v>1</v>
      </c>
      <c r="AA58" s="54"/>
      <c r="AB58" s="54">
        <v>1</v>
      </c>
      <c r="AC58" s="54"/>
      <c r="AD58" s="54">
        <v>0</v>
      </c>
      <c r="AE58" s="54"/>
      <c r="AF58" s="54">
        <v>0</v>
      </c>
      <c r="AG58" s="54"/>
      <c r="AH58" s="54">
        <v>0</v>
      </c>
      <c r="AI58" s="54"/>
      <c r="AJ58" s="54">
        <v>0</v>
      </c>
      <c r="AK58" s="54"/>
      <c r="AL58" s="54">
        <v>0</v>
      </c>
      <c r="AM58" s="54"/>
      <c r="AN58" s="54">
        <v>0</v>
      </c>
      <c r="AO58" s="54"/>
      <c r="AP58" s="54">
        <v>0</v>
      </c>
      <c r="AQ58" s="54"/>
      <c r="AR58" s="54">
        <v>0</v>
      </c>
      <c r="AS58" s="54"/>
      <c r="AT58" s="54">
        <v>0</v>
      </c>
      <c r="AU58" s="54"/>
      <c r="AV58" s="54">
        <v>0</v>
      </c>
      <c r="AW58" s="54"/>
    </row>
    <row r="59" spans="1:49" ht="50.1" customHeight="1" x14ac:dyDescent="0.25">
      <c r="A59" s="67"/>
      <c r="B59" s="9" t="s">
        <v>145</v>
      </c>
      <c r="C59" s="10" t="s">
        <v>146</v>
      </c>
      <c r="D59" s="60">
        <v>2</v>
      </c>
      <c r="E59" s="61"/>
      <c r="F59" s="60">
        <v>2</v>
      </c>
      <c r="G59" s="61"/>
      <c r="H59" s="60">
        <v>2</v>
      </c>
      <c r="I59" s="61"/>
      <c r="J59" s="64">
        <v>2</v>
      </c>
      <c r="K59" s="64"/>
      <c r="L59" s="64">
        <v>2</v>
      </c>
      <c r="M59" s="64"/>
      <c r="N59" s="64">
        <v>2</v>
      </c>
      <c r="O59" s="64"/>
      <c r="P59" s="63">
        <v>2</v>
      </c>
      <c r="Q59" s="63"/>
      <c r="R59" s="63">
        <v>3</v>
      </c>
      <c r="S59" s="63"/>
      <c r="T59" s="63">
        <v>3</v>
      </c>
      <c r="U59" s="63"/>
      <c r="V59" s="63">
        <v>4</v>
      </c>
      <c r="W59" s="63"/>
      <c r="X59" s="63">
        <v>1</v>
      </c>
      <c r="Y59" s="63"/>
      <c r="Z59" s="64">
        <v>1</v>
      </c>
      <c r="AA59" s="64"/>
      <c r="AB59" s="64">
        <v>1</v>
      </c>
      <c r="AC59" s="64"/>
      <c r="AD59" s="64">
        <v>1</v>
      </c>
      <c r="AE59" s="64"/>
      <c r="AF59" s="64">
        <v>1</v>
      </c>
      <c r="AG59" s="64"/>
      <c r="AH59" s="64">
        <v>1</v>
      </c>
      <c r="AI59" s="64"/>
      <c r="AJ59" s="64">
        <v>0</v>
      </c>
      <c r="AK59" s="64"/>
      <c r="AL59" s="64">
        <v>0</v>
      </c>
      <c r="AM59" s="64"/>
      <c r="AN59" s="64" t="s">
        <v>0</v>
      </c>
      <c r="AO59" s="64"/>
      <c r="AP59" s="64" t="s">
        <v>0</v>
      </c>
      <c r="AQ59" s="64"/>
      <c r="AR59" s="64">
        <v>0</v>
      </c>
      <c r="AS59" s="64"/>
      <c r="AT59" s="64">
        <v>0</v>
      </c>
      <c r="AU59" s="64"/>
      <c r="AV59" s="64">
        <v>0</v>
      </c>
      <c r="AW59" s="64"/>
    </row>
    <row r="60" spans="1:49" ht="50.1" customHeight="1" x14ac:dyDescent="0.25">
      <c r="A60" s="67"/>
      <c r="B60" s="16" t="s">
        <v>92</v>
      </c>
      <c r="C60" s="15" t="s">
        <v>75</v>
      </c>
      <c r="D60" s="52">
        <v>0</v>
      </c>
      <c r="E60" s="53"/>
      <c r="F60" s="52">
        <v>0</v>
      </c>
      <c r="G60" s="53"/>
      <c r="H60" s="52">
        <v>0</v>
      </c>
      <c r="I60" s="53"/>
      <c r="J60" s="54">
        <v>0</v>
      </c>
      <c r="K60" s="54"/>
      <c r="L60" s="54">
        <v>0</v>
      </c>
      <c r="M60" s="54"/>
      <c r="N60" s="54">
        <v>0</v>
      </c>
      <c r="O60" s="54"/>
      <c r="P60" s="54">
        <v>0</v>
      </c>
      <c r="Q60" s="54"/>
      <c r="R60" s="54">
        <v>0</v>
      </c>
      <c r="S60" s="54"/>
      <c r="T60" s="54">
        <v>0</v>
      </c>
      <c r="U60" s="54"/>
      <c r="V60" s="54">
        <v>0</v>
      </c>
      <c r="W60" s="54"/>
      <c r="X60" s="54">
        <v>1</v>
      </c>
      <c r="Y60" s="54"/>
      <c r="Z60" s="54">
        <v>0</v>
      </c>
      <c r="AA60" s="54"/>
      <c r="AB60" s="54">
        <v>0</v>
      </c>
      <c r="AC60" s="54"/>
      <c r="AD60" s="54">
        <v>0</v>
      </c>
      <c r="AE60" s="54"/>
      <c r="AF60" s="54">
        <v>0</v>
      </c>
      <c r="AG60" s="54"/>
      <c r="AH60" s="54">
        <v>0</v>
      </c>
      <c r="AI60" s="54"/>
      <c r="AJ60" s="54">
        <v>0</v>
      </c>
      <c r="AK60" s="54"/>
      <c r="AL60" s="54">
        <v>0</v>
      </c>
      <c r="AM60" s="54"/>
      <c r="AN60" s="54">
        <v>0</v>
      </c>
      <c r="AO60" s="54"/>
      <c r="AP60" s="54">
        <v>0</v>
      </c>
      <c r="AQ60" s="54"/>
      <c r="AR60" s="54">
        <v>0</v>
      </c>
      <c r="AS60" s="54"/>
      <c r="AT60" s="54">
        <v>0</v>
      </c>
      <c r="AU60" s="54"/>
      <c r="AV60" s="54">
        <v>0</v>
      </c>
      <c r="AW60" s="54"/>
    </row>
    <row r="61" spans="1:49" ht="50.1" customHeight="1" x14ac:dyDescent="0.25">
      <c r="A61" s="71" t="s">
        <v>147</v>
      </c>
      <c r="B61" s="71"/>
      <c r="C61" s="17" t="s">
        <v>69</v>
      </c>
      <c r="D61" s="31">
        <f>SUM(D52,D59)</f>
        <v>3</v>
      </c>
      <c r="E61" s="49">
        <f>SUM(D48:E60)</f>
        <v>45</v>
      </c>
      <c r="F61" s="27">
        <v>3</v>
      </c>
      <c r="G61" s="49">
        <f>SUM(F48:G60)</f>
        <v>45</v>
      </c>
      <c r="H61" s="23">
        <f>SUM(H52,H59)</f>
        <v>3</v>
      </c>
      <c r="I61" s="49">
        <f>SUM(H48:I60)</f>
        <v>38</v>
      </c>
      <c r="J61" s="18">
        <f>SUM(J52,J59)</f>
        <v>3</v>
      </c>
      <c r="K61" s="65">
        <f>SUM(J48:K60)</f>
        <v>34</v>
      </c>
      <c r="L61" s="18">
        <f>SUM(L52,L59)</f>
        <v>4</v>
      </c>
      <c r="M61" s="65">
        <f>SUM(L61:L63)</f>
        <v>36</v>
      </c>
      <c r="N61" s="18">
        <f>SUM(N52,N59)</f>
        <v>4</v>
      </c>
      <c r="O61" s="65">
        <f>SUM(N48:O60)</f>
        <v>38</v>
      </c>
      <c r="P61" s="18">
        <v>4</v>
      </c>
      <c r="Q61" s="65">
        <v>39</v>
      </c>
      <c r="R61" s="18">
        <v>5</v>
      </c>
      <c r="S61" s="65">
        <v>40</v>
      </c>
      <c r="T61" s="18">
        <v>5</v>
      </c>
      <c r="U61" s="65">
        <v>42</v>
      </c>
      <c r="V61" s="18">
        <v>7</v>
      </c>
      <c r="W61" s="65">
        <v>47</v>
      </c>
      <c r="X61" s="18">
        <f>SUM(X52,X59)</f>
        <v>3</v>
      </c>
      <c r="Y61" s="65">
        <v>40</v>
      </c>
      <c r="Z61" s="18">
        <v>4</v>
      </c>
      <c r="AA61" s="65">
        <v>40</v>
      </c>
      <c r="AB61" s="18">
        <v>2</v>
      </c>
      <c r="AC61" s="65">
        <v>44</v>
      </c>
      <c r="AD61" s="18">
        <v>2</v>
      </c>
      <c r="AE61" s="65">
        <v>40</v>
      </c>
      <c r="AF61" s="18">
        <v>2</v>
      </c>
      <c r="AG61" s="65">
        <v>38</v>
      </c>
      <c r="AH61" s="18">
        <v>3</v>
      </c>
      <c r="AI61" s="65">
        <v>39</v>
      </c>
      <c r="AJ61" s="18">
        <v>0</v>
      </c>
      <c r="AK61" s="65">
        <v>31</v>
      </c>
      <c r="AL61" s="18">
        <v>3</v>
      </c>
      <c r="AM61" s="65">
        <v>32</v>
      </c>
      <c r="AN61" s="18">
        <v>3</v>
      </c>
      <c r="AO61" s="65">
        <v>30</v>
      </c>
      <c r="AP61" s="18">
        <v>3</v>
      </c>
      <c r="AQ61" s="65">
        <v>26</v>
      </c>
      <c r="AR61" s="18">
        <v>5</v>
      </c>
      <c r="AS61" s="65">
        <v>27</v>
      </c>
      <c r="AT61" s="18">
        <v>5</v>
      </c>
      <c r="AU61" s="65">
        <v>23</v>
      </c>
      <c r="AV61" s="18">
        <v>5</v>
      </c>
      <c r="AW61" s="65">
        <v>26</v>
      </c>
    </row>
    <row r="62" spans="1:49" ht="50.1" customHeight="1" x14ac:dyDescent="0.25">
      <c r="A62" s="71"/>
      <c r="B62" s="71"/>
      <c r="C62" s="17" t="s">
        <v>70</v>
      </c>
      <c r="D62" s="31">
        <f>SUM(D48,D50,D53,D55,D57)</f>
        <v>12</v>
      </c>
      <c r="E62" s="50"/>
      <c r="F62" s="27">
        <v>15</v>
      </c>
      <c r="G62" s="50"/>
      <c r="H62" s="23">
        <f>SUM(H48,H50,H53,H55,H57)</f>
        <v>12</v>
      </c>
      <c r="I62" s="50"/>
      <c r="J62" s="18">
        <f>SUM(J48,J50,J53,J55,J57)</f>
        <v>8</v>
      </c>
      <c r="K62" s="65"/>
      <c r="L62" s="18">
        <f>SUM(L48,L53,L55,L57)</f>
        <v>9</v>
      </c>
      <c r="M62" s="65"/>
      <c r="N62" s="18">
        <f>SUM(N48,N50,N55)</f>
        <v>7</v>
      </c>
      <c r="O62" s="65"/>
      <c r="P62" s="18">
        <v>7</v>
      </c>
      <c r="Q62" s="65"/>
      <c r="R62" s="18">
        <v>6</v>
      </c>
      <c r="S62" s="65"/>
      <c r="T62" s="18">
        <v>7</v>
      </c>
      <c r="U62" s="65"/>
      <c r="V62" s="18">
        <v>10</v>
      </c>
      <c r="W62" s="65"/>
      <c r="X62" s="18">
        <f>SUM(X48,X50,X53,X55,X57)</f>
        <v>6</v>
      </c>
      <c r="Y62" s="65"/>
      <c r="Z62" s="18">
        <v>7</v>
      </c>
      <c r="AA62" s="65"/>
      <c r="AB62" s="18">
        <v>9</v>
      </c>
      <c r="AC62" s="65"/>
      <c r="AD62" s="18">
        <v>8</v>
      </c>
      <c r="AE62" s="65"/>
      <c r="AF62" s="18">
        <v>8</v>
      </c>
      <c r="AG62" s="65"/>
      <c r="AH62" s="18">
        <v>8</v>
      </c>
      <c r="AI62" s="65"/>
      <c r="AJ62" s="18">
        <v>7</v>
      </c>
      <c r="AK62" s="65"/>
      <c r="AL62" s="18">
        <v>6</v>
      </c>
      <c r="AM62" s="65"/>
      <c r="AN62" s="18">
        <v>5</v>
      </c>
      <c r="AO62" s="65"/>
      <c r="AP62" s="18">
        <v>4</v>
      </c>
      <c r="AQ62" s="65"/>
      <c r="AR62" s="18">
        <v>5</v>
      </c>
      <c r="AS62" s="65"/>
      <c r="AT62" s="18">
        <v>7</v>
      </c>
      <c r="AU62" s="65"/>
      <c r="AV62" s="18">
        <v>9</v>
      </c>
      <c r="AW62" s="65"/>
    </row>
    <row r="63" spans="1:49" ht="50.1" customHeight="1" x14ac:dyDescent="0.25">
      <c r="A63" s="71"/>
      <c r="B63" s="71"/>
      <c r="C63" s="17" t="s">
        <v>71</v>
      </c>
      <c r="D63" s="31">
        <f>SUM(D49,D51,D54,D56,D58,D60)</f>
        <v>30</v>
      </c>
      <c r="E63" s="51"/>
      <c r="F63" s="27">
        <v>27</v>
      </c>
      <c r="G63" s="51"/>
      <c r="H63" s="23">
        <f>SUM(H49,H51,H54,H56,H58,H60)</f>
        <v>23</v>
      </c>
      <c r="I63" s="51"/>
      <c r="J63" s="18">
        <f>SUM(J49,J51,J54,J56,J58,J60)</f>
        <v>23</v>
      </c>
      <c r="K63" s="65"/>
      <c r="L63" s="18">
        <f>SUM(L49,L51,L54,L56)</f>
        <v>23</v>
      </c>
      <c r="M63" s="65"/>
      <c r="N63" s="18">
        <f>SUM(N49,N51,N54,N56)</f>
        <v>27</v>
      </c>
      <c r="O63" s="65"/>
      <c r="P63" s="18">
        <v>28</v>
      </c>
      <c r="Q63" s="65"/>
      <c r="R63" s="18">
        <v>29</v>
      </c>
      <c r="S63" s="65"/>
      <c r="T63" s="18">
        <v>30</v>
      </c>
      <c r="U63" s="65"/>
      <c r="V63" s="18">
        <v>30</v>
      </c>
      <c r="W63" s="65"/>
      <c r="X63" s="18">
        <f>SUM(X49,X51,X54,X56,X58,X60)</f>
        <v>31</v>
      </c>
      <c r="Y63" s="65"/>
      <c r="Z63" s="18">
        <v>29</v>
      </c>
      <c r="AA63" s="65"/>
      <c r="AB63" s="18">
        <v>33</v>
      </c>
      <c r="AC63" s="65"/>
      <c r="AD63" s="18">
        <v>30</v>
      </c>
      <c r="AE63" s="65"/>
      <c r="AF63" s="18">
        <v>28</v>
      </c>
      <c r="AG63" s="65"/>
      <c r="AH63" s="18">
        <v>28</v>
      </c>
      <c r="AI63" s="65"/>
      <c r="AJ63" s="18">
        <v>24</v>
      </c>
      <c r="AK63" s="65"/>
      <c r="AL63" s="18">
        <v>23</v>
      </c>
      <c r="AM63" s="65"/>
      <c r="AN63" s="18">
        <v>22</v>
      </c>
      <c r="AO63" s="65"/>
      <c r="AP63" s="18">
        <v>19</v>
      </c>
      <c r="AQ63" s="65"/>
      <c r="AR63" s="18">
        <v>17</v>
      </c>
      <c r="AS63" s="65"/>
      <c r="AT63" s="18">
        <v>11</v>
      </c>
      <c r="AU63" s="65"/>
      <c r="AV63" s="18">
        <v>12</v>
      </c>
      <c r="AW63" s="65"/>
    </row>
    <row r="64" spans="1:49" ht="50.1" customHeight="1" x14ac:dyDescent="0.25">
      <c r="A64" s="67" t="s">
        <v>148</v>
      </c>
      <c r="B64" s="14" t="s">
        <v>93</v>
      </c>
      <c r="C64" s="11" t="s">
        <v>69</v>
      </c>
      <c r="D64" s="58">
        <v>0</v>
      </c>
      <c r="E64" s="59"/>
      <c r="F64" s="58">
        <v>0</v>
      </c>
      <c r="G64" s="59"/>
      <c r="H64" s="58">
        <v>0</v>
      </c>
      <c r="I64" s="59"/>
      <c r="J64" s="63">
        <v>0</v>
      </c>
      <c r="K64" s="63"/>
      <c r="L64" s="63">
        <v>0</v>
      </c>
      <c r="M64" s="63"/>
      <c r="N64" s="63">
        <v>0</v>
      </c>
      <c r="O64" s="63"/>
      <c r="P64" s="63">
        <v>0</v>
      </c>
      <c r="Q64" s="63"/>
      <c r="R64" s="63">
        <v>0</v>
      </c>
      <c r="S64" s="63"/>
      <c r="T64" s="63">
        <v>0</v>
      </c>
      <c r="U64" s="63"/>
      <c r="V64" s="63">
        <v>0</v>
      </c>
      <c r="W64" s="63"/>
      <c r="X64" s="63">
        <v>0</v>
      </c>
      <c r="Y64" s="63"/>
      <c r="Z64" s="63">
        <v>0</v>
      </c>
      <c r="AA64" s="63"/>
      <c r="AB64" s="63">
        <v>0</v>
      </c>
      <c r="AC64" s="63"/>
      <c r="AD64" s="63">
        <v>0</v>
      </c>
      <c r="AE64" s="63"/>
      <c r="AF64" s="63">
        <v>0</v>
      </c>
      <c r="AG64" s="63"/>
      <c r="AH64" s="63">
        <v>0</v>
      </c>
      <c r="AI64" s="63"/>
      <c r="AJ64" s="63">
        <v>0</v>
      </c>
      <c r="AK64" s="63"/>
      <c r="AL64" s="63">
        <v>0</v>
      </c>
      <c r="AM64" s="63"/>
      <c r="AN64" s="63">
        <v>0</v>
      </c>
      <c r="AO64" s="63"/>
      <c r="AP64" s="63">
        <v>0</v>
      </c>
      <c r="AQ64" s="63"/>
      <c r="AR64" s="63">
        <v>0</v>
      </c>
      <c r="AS64" s="63"/>
      <c r="AT64" s="63">
        <v>0</v>
      </c>
      <c r="AU64" s="63"/>
      <c r="AV64" s="63" t="s">
        <v>0</v>
      </c>
      <c r="AW64" s="63"/>
    </row>
    <row r="65" spans="1:49" ht="50.1" customHeight="1" x14ac:dyDescent="0.25">
      <c r="A65" s="67"/>
      <c r="B65" s="16" t="s">
        <v>94</v>
      </c>
      <c r="C65" s="15" t="s">
        <v>74</v>
      </c>
      <c r="D65" s="52">
        <v>25</v>
      </c>
      <c r="E65" s="53"/>
      <c r="F65" s="52">
        <v>26</v>
      </c>
      <c r="G65" s="53"/>
      <c r="H65" s="52">
        <v>26</v>
      </c>
      <c r="I65" s="53"/>
      <c r="J65" s="54">
        <v>24</v>
      </c>
      <c r="K65" s="54"/>
      <c r="L65" s="54">
        <v>14</v>
      </c>
      <c r="M65" s="54"/>
      <c r="N65" s="54">
        <v>14</v>
      </c>
      <c r="O65" s="54"/>
      <c r="P65" s="54">
        <v>18</v>
      </c>
      <c r="Q65" s="54"/>
      <c r="R65" s="54">
        <v>19</v>
      </c>
      <c r="S65" s="54"/>
      <c r="T65" s="54">
        <v>15</v>
      </c>
      <c r="U65" s="54"/>
      <c r="V65" s="54">
        <v>16</v>
      </c>
      <c r="W65" s="54"/>
      <c r="X65" s="54">
        <v>12</v>
      </c>
      <c r="Y65" s="54"/>
      <c r="Z65" s="54">
        <v>12</v>
      </c>
      <c r="AA65" s="54"/>
      <c r="AB65" s="54">
        <v>8</v>
      </c>
      <c r="AC65" s="54"/>
      <c r="AD65" s="54">
        <v>9</v>
      </c>
      <c r="AE65" s="54"/>
      <c r="AF65" s="54">
        <v>6</v>
      </c>
      <c r="AG65" s="54"/>
      <c r="AH65" s="54">
        <v>4</v>
      </c>
      <c r="AI65" s="54"/>
      <c r="AJ65" s="54">
        <v>0</v>
      </c>
      <c r="AK65" s="54"/>
      <c r="AL65" s="54">
        <v>0</v>
      </c>
      <c r="AM65" s="54"/>
      <c r="AN65" s="54">
        <v>0</v>
      </c>
      <c r="AO65" s="54"/>
      <c r="AP65" s="54">
        <v>0</v>
      </c>
      <c r="AQ65" s="54"/>
      <c r="AR65" s="54">
        <v>0</v>
      </c>
      <c r="AS65" s="54"/>
      <c r="AT65" s="54">
        <v>0</v>
      </c>
      <c r="AU65" s="54"/>
      <c r="AV65" s="54">
        <v>0</v>
      </c>
      <c r="AW65" s="54"/>
    </row>
    <row r="66" spans="1:49" ht="50.1" customHeight="1" x14ac:dyDescent="0.25">
      <c r="A66" s="67"/>
      <c r="B66" s="9" t="s">
        <v>56</v>
      </c>
      <c r="C66" s="10" t="s">
        <v>71</v>
      </c>
      <c r="D66" s="60">
        <v>13</v>
      </c>
      <c r="E66" s="61"/>
      <c r="F66" s="60">
        <v>13</v>
      </c>
      <c r="G66" s="61"/>
      <c r="H66" s="60">
        <v>14</v>
      </c>
      <c r="I66" s="61"/>
      <c r="J66" s="64">
        <v>20</v>
      </c>
      <c r="K66" s="64"/>
      <c r="L66" s="64">
        <v>19</v>
      </c>
      <c r="M66" s="64"/>
      <c r="N66" s="64">
        <v>23</v>
      </c>
      <c r="O66" s="64"/>
      <c r="P66" s="64">
        <v>28</v>
      </c>
      <c r="Q66" s="64"/>
      <c r="R66" s="64">
        <v>34</v>
      </c>
      <c r="S66" s="64"/>
      <c r="T66" s="63">
        <v>31</v>
      </c>
      <c r="U66" s="63"/>
      <c r="V66" s="63">
        <v>27</v>
      </c>
      <c r="W66" s="63"/>
      <c r="X66" s="63">
        <v>25</v>
      </c>
      <c r="Y66" s="63"/>
      <c r="Z66" s="64">
        <v>18</v>
      </c>
      <c r="AA66" s="64"/>
      <c r="AB66" s="64">
        <v>11</v>
      </c>
      <c r="AC66" s="64"/>
      <c r="AD66" s="64">
        <v>12</v>
      </c>
      <c r="AE66" s="64"/>
      <c r="AF66" s="64">
        <v>8</v>
      </c>
      <c r="AG66" s="64"/>
      <c r="AH66" s="64">
        <v>9</v>
      </c>
      <c r="AI66" s="64"/>
      <c r="AJ66" s="64" t="s">
        <v>6</v>
      </c>
      <c r="AK66" s="64"/>
      <c r="AL66" s="64" t="s">
        <v>2</v>
      </c>
      <c r="AM66" s="64"/>
      <c r="AN66" s="64" t="s">
        <v>1</v>
      </c>
      <c r="AO66" s="64"/>
      <c r="AP66" s="64">
        <v>0</v>
      </c>
      <c r="AQ66" s="64"/>
      <c r="AR66" s="64">
        <v>0</v>
      </c>
      <c r="AS66" s="64"/>
      <c r="AT66" s="64">
        <v>0</v>
      </c>
      <c r="AU66" s="64"/>
      <c r="AV66" s="64">
        <v>0</v>
      </c>
      <c r="AW66" s="64"/>
    </row>
    <row r="67" spans="1:49" ht="50.1" customHeight="1" x14ac:dyDescent="0.25">
      <c r="A67" s="67"/>
      <c r="B67" s="16" t="s">
        <v>176</v>
      </c>
      <c r="C67" s="15" t="s">
        <v>71</v>
      </c>
      <c r="D67" s="52">
        <v>2</v>
      </c>
      <c r="E67" s="53"/>
      <c r="F67" s="52">
        <v>1</v>
      </c>
      <c r="G67" s="53"/>
      <c r="H67" s="52">
        <v>1</v>
      </c>
      <c r="I67" s="53"/>
      <c r="J67" s="54">
        <v>1</v>
      </c>
      <c r="K67" s="54"/>
      <c r="L67" s="54">
        <v>0</v>
      </c>
      <c r="M67" s="54"/>
      <c r="N67" s="54">
        <v>0</v>
      </c>
      <c r="O67" s="54"/>
      <c r="P67" s="54">
        <v>0</v>
      </c>
      <c r="Q67" s="54"/>
      <c r="R67" s="54">
        <v>0</v>
      </c>
      <c r="S67" s="54"/>
      <c r="T67" s="54">
        <v>0</v>
      </c>
      <c r="U67" s="54"/>
      <c r="V67" s="54">
        <v>0</v>
      </c>
      <c r="W67" s="54"/>
      <c r="X67" s="54">
        <v>0</v>
      </c>
      <c r="Y67" s="54"/>
      <c r="Z67" s="54">
        <v>0</v>
      </c>
      <c r="AA67" s="54"/>
      <c r="AB67" s="54">
        <v>0</v>
      </c>
      <c r="AC67" s="54"/>
      <c r="AD67" s="54">
        <v>0</v>
      </c>
      <c r="AE67" s="54"/>
      <c r="AF67" s="54">
        <v>0</v>
      </c>
      <c r="AG67" s="54"/>
      <c r="AH67" s="54">
        <v>0</v>
      </c>
      <c r="AI67" s="54"/>
      <c r="AJ67" s="54">
        <v>0</v>
      </c>
      <c r="AK67" s="54"/>
      <c r="AL67" s="54">
        <v>0</v>
      </c>
      <c r="AM67" s="54"/>
      <c r="AN67" s="54">
        <v>0</v>
      </c>
      <c r="AO67" s="54"/>
      <c r="AP67" s="54">
        <v>0</v>
      </c>
      <c r="AQ67" s="54"/>
      <c r="AR67" s="54">
        <v>0</v>
      </c>
      <c r="AS67" s="54"/>
      <c r="AT67" s="54">
        <v>0</v>
      </c>
      <c r="AU67" s="54"/>
      <c r="AV67" s="54">
        <v>0</v>
      </c>
      <c r="AW67" s="54"/>
    </row>
    <row r="68" spans="1:49" ht="50.1" customHeight="1" x14ac:dyDescent="0.25">
      <c r="A68" s="71" t="s">
        <v>57</v>
      </c>
      <c r="B68" s="71"/>
      <c r="C68" s="17" t="s">
        <v>146</v>
      </c>
      <c r="D68" s="31">
        <f>SUM(D64)</f>
        <v>0</v>
      </c>
      <c r="E68" s="49">
        <f>SUM(D64:E67)</f>
        <v>40</v>
      </c>
      <c r="F68" s="27">
        <v>0</v>
      </c>
      <c r="G68" s="49">
        <f>SUM(F64:G67)</f>
        <v>40</v>
      </c>
      <c r="H68" s="23">
        <f>SUM(H64)</f>
        <v>0</v>
      </c>
      <c r="I68" s="49">
        <f>SUM(H64:I67)</f>
        <v>41</v>
      </c>
      <c r="J68" s="18">
        <f>SUM(J64)</f>
        <v>0</v>
      </c>
      <c r="K68" s="65">
        <f>SUM(J64:K67)</f>
        <v>45</v>
      </c>
      <c r="L68" s="18">
        <v>0</v>
      </c>
      <c r="M68" s="65">
        <f>SUM(L68:L70)</f>
        <v>33</v>
      </c>
      <c r="N68" s="18">
        <v>0</v>
      </c>
      <c r="O68" s="65">
        <f>SUM(N64:O66)</f>
        <v>37</v>
      </c>
      <c r="P68" s="18">
        <v>0</v>
      </c>
      <c r="Q68" s="65">
        <v>46</v>
      </c>
      <c r="R68" s="18">
        <v>0</v>
      </c>
      <c r="S68" s="65">
        <v>53</v>
      </c>
      <c r="T68" s="18">
        <v>0</v>
      </c>
      <c r="U68" s="65">
        <v>46</v>
      </c>
      <c r="V68" s="18">
        <v>0</v>
      </c>
      <c r="W68" s="65">
        <v>43</v>
      </c>
      <c r="X68" s="18">
        <f>SUM(X64)</f>
        <v>0</v>
      </c>
      <c r="Y68" s="65">
        <v>37</v>
      </c>
      <c r="Z68" s="18">
        <v>0</v>
      </c>
      <c r="AA68" s="65">
        <v>30</v>
      </c>
      <c r="AB68" s="18">
        <v>0</v>
      </c>
      <c r="AC68" s="65">
        <v>19</v>
      </c>
      <c r="AD68" s="18">
        <v>0</v>
      </c>
      <c r="AE68" s="65">
        <v>21</v>
      </c>
      <c r="AF68" s="18">
        <v>0</v>
      </c>
      <c r="AG68" s="65">
        <v>14</v>
      </c>
      <c r="AH68" s="18">
        <v>0</v>
      </c>
      <c r="AI68" s="65">
        <v>13</v>
      </c>
      <c r="AJ68" s="18">
        <v>0</v>
      </c>
      <c r="AK68" s="65">
        <v>8</v>
      </c>
      <c r="AL68" s="18">
        <v>0</v>
      </c>
      <c r="AM68" s="65">
        <v>4</v>
      </c>
      <c r="AN68" s="18">
        <v>0</v>
      </c>
      <c r="AO68" s="65">
        <v>2</v>
      </c>
      <c r="AP68" s="18">
        <v>0</v>
      </c>
      <c r="AQ68" s="65">
        <v>0</v>
      </c>
      <c r="AR68" s="18">
        <v>0</v>
      </c>
      <c r="AS68" s="65">
        <v>0</v>
      </c>
      <c r="AT68" s="18">
        <v>0</v>
      </c>
      <c r="AU68" s="65">
        <v>0</v>
      </c>
      <c r="AV68" s="18">
        <v>1</v>
      </c>
      <c r="AW68" s="65">
        <v>1</v>
      </c>
    </row>
    <row r="69" spans="1:49" ht="50.1" customHeight="1" x14ac:dyDescent="0.25">
      <c r="A69" s="71"/>
      <c r="B69" s="71"/>
      <c r="C69" s="17" t="s">
        <v>70</v>
      </c>
      <c r="D69" s="31">
        <f>SUM(D65)</f>
        <v>25</v>
      </c>
      <c r="E69" s="50"/>
      <c r="F69" s="27">
        <v>26</v>
      </c>
      <c r="G69" s="50"/>
      <c r="H69" s="23">
        <f>SUM(H65)</f>
        <v>26</v>
      </c>
      <c r="I69" s="50"/>
      <c r="J69" s="18">
        <f>SUM(J65)</f>
        <v>24</v>
      </c>
      <c r="K69" s="65"/>
      <c r="L69" s="18">
        <f>SUM(L65)</f>
        <v>14</v>
      </c>
      <c r="M69" s="65"/>
      <c r="N69" s="18">
        <f>SUM(N65)</f>
        <v>14</v>
      </c>
      <c r="O69" s="65"/>
      <c r="P69" s="18">
        <v>18</v>
      </c>
      <c r="Q69" s="65"/>
      <c r="R69" s="18">
        <v>19</v>
      </c>
      <c r="S69" s="65"/>
      <c r="T69" s="18">
        <v>15</v>
      </c>
      <c r="U69" s="65"/>
      <c r="V69" s="18">
        <v>16</v>
      </c>
      <c r="W69" s="65"/>
      <c r="X69" s="18">
        <f>SUM(X65)</f>
        <v>12</v>
      </c>
      <c r="Y69" s="65"/>
      <c r="Z69" s="18">
        <v>12</v>
      </c>
      <c r="AA69" s="65"/>
      <c r="AB69" s="18">
        <v>8</v>
      </c>
      <c r="AC69" s="65"/>
      <c r="AD69" s="18">
        <v>9</v>
      </c>
      <c r="AE69" s="65"/>
      <c r="AF69" s="18">
        <v>6</v>
      </c>
      <c r="AG69" s="65"/>
      <c r="AH69" s="18">
        <v>4</v>
      </c>
      <c r="AI69" s="65"/>
      <c r="AJ69" s="18">
        <v>0</v>
      </c>
      <c r="AK69" s="65"/>
      <c r="AL69" s="18">
        <v>0</v>
      </c>
      <c r="AM69" s="65"/>
      <c r="AN69" s="18">
        <v>0</v>
      </c>
      <c r="AO69" s="65"/>
      <c r="AP69" s="18">
        <v>0</v>
      </c>
      <c r="AQ69" s="65"/>
      <c r="AR69" s="18">
        <v>0</v>
      </c>
      <c r="AS69" s="65"/>
      <c r="AT69" s="18">
        <v>0</v>
      </c>
      <c r="AU69" s="65"/>
      <c r="AV69" s="18">
        <v>0</v>
      </c>
      <c r="AW69" s="65"/>
    </row>
    <row r="70" spans="1:49" ht="50.1" customHeight="1" x14ac:dyDescent="0.25">
      <c r="A70" s="71"/>
      <c r="B70" s="71"/>
      <c r="C70" s="17" t="s">
        <v>71</v>
      </c>
      <c r="D70" s="31">
        <f>SUM(D66:E67)</f>
        <v>15</v>
      </c>
      <c r="E70" s="51"/>
      <c r="F70" s="27">
        <v>14</v>
      </c>
      <c r="G70" s="51"/>
      <c r="H70" s="23">
        <f>SUM(H66,H67)</f>
        <v>15</v>
      </c>
      <c r="I70" s="51"/>
      <c r="J70" s="18">
        <f>SUM(J66,J67)</f>
        <v>21</v>
      </c>
      <c r="K70" s="65"/>
      <c r="L70" s="18">
        <f>SUM(L66)</f>
        <v>19</v>
      </c>
      <c r="M70" s="65"/>
      <c r="N70" s="18">
        <f>SUM(N66)</f>
        <v>23</v>
      </c>
      <c r="O70" s="65"/>
      <c r="P70" s="18">
        <v>28</v>
      </c>
      <c r="Q70" s="65"/>
      <c r="R70" s="18">
        <v>34</v>
      </c>
      <c r="S70" s="65"/>
      <c r="T70" s="18">
        <v>31</v>
      </c>
      <c r="U70" s="65"/>
      <c r="V70" s="18">
        <v>27</v>
      </c>
      <c r="W70" s="65"/>
      <c r="X70" s="18">
        <f>SUM(X66)</f>
        <v>25</v>
      </c>
      <c r="Y70" s="65"/>
      <c r="Z70" s="18">
        <v>18</v>
      </c>
      <c r="AA70" s="65"/>
      <c r="AB70" s="18">
        <v>11</v>
      </c>
      <c r="AC70" s="65"/>
      <c r="AD70" s="18">
        <v>12</v>
      </c>
      <c r="AE70" s="65"/>
      <c r="AF70" s="18">
        <v>8</v>
      </c>
      <c r="AG70" s="65"/>
      <c r="AH70" s="18">
        <v>9</v>
      </c>
      <c r="AI70" s="65"/>
      <c r="AJ70" s="18">
        <v>8</v>
      </c>
      <c r="AK70" s="65"/>
      <c r="AL70" s="18">
        <v>4</v>
      </c>
      <c r="AM70" s="65"/>
      <c r="AN70" s="18">
        <v>2</v>
      </c>
      <c r="AO70" s="65"/>
      <c r="AP70" s="18">
        <v>0</v>
      </c>
      <c r="AQ70" s="65"/>
      <c r="AR70" s="18">
        <v>0</v>
      </c>
      <c r="AS70" s="65"/>
      <c r="AT70" s="18">
        <v>0</v>
      </c>
      <c r="AU70" s="65"/>
      <c r="AV70" s="18">
        <v>0</v>
      </c>
      <c r="AW70" s="65"/>
    </row>
    <row r="71" spans="1:49" ht="50.1" customHeight="1" x14ac:dyDescent="0.25">
      <c r="A71" s="46" t="s">
        <v>119</v>
      </c>
      <c r="B71" s="67" t="s">
        <v>38</v>
      </c>
      <c r="C71" s="11" t="s">
        <v>69</v>
      </c>
      <c r="D71" s="58">
        <v>0</v>
      </c>
      <c r="E71" s="59"/>
      <c r="F71" s="58">
        <v>0</v>
      </c>
      <c r="G71" s="59"/>
      <c r="H71" s="58">
        <v>0</v>
      </c>
      <c r="I71" s="59"/>
      <c r="J71" s="63">
        <v>0</v>
      </c>
      <c r="K71" s="63"/>
      <c r="L71" s="63">
        <v>1</v>
      </c>
      <c r="M71" s="63"/>
      <c r="N71" s="63">
        <v>1</v>
      </c>
      <c r="O71" s="63"/>
      <c r="P71" s="64">
        <v>1</v>
      </c>
      <c r="Q71" s="64"/>
      <c r="R71" s="64">
        <v>1</v>
      </c>
      <c r="S71" s="64"/>
      <c r="T71" s="63">
        <v>2</v>
      </c>
      <c r="U71" s="63"/>
      <c r="V71" s="63">
        <v>2</v>
      </c>
      <c r="W71" s="63"/>
      <c r="X71" s="63">
        <v>3</v>
      </c>
      <c r="Y71" s="63"/>
      <c r="Z71" s="63">
        <v>3</v>
      </c>
      <c r="AA71" s="63"/>
      <c r="AB71" s="63">
        <v>2</v>
      </c>
      <c r="AC71" s="63"/>
      <c r="AD71" s="63">
        <v>2</v>
      </c>
      <c r="AE71" s="63"/>
      <c r="AF71" s="63">
        <v>4</v>
      </c>
      <c r="AG71" s="63"/>
      <c r="AH71" s="63">
        <v>3</v>
      </c>
      <c r="AI71" s="63"/>
      <c r="AJ71" s="63" t="s">
        <v>5</v>
      </c>
      <c r="AK71" s="63"/>
      <c r="AL71" s="63">
        <v>0</v>
      </c>
      <c r="AM71" s="63"/>
      <c r="AN71" s="63">
        <v>0</v>
      </c>
      <c r="AO71" s="63"/>
      <c r="AP71" s="63">
        <v>0</v>
      </c>
      <c r="AQ71" s="63"/>
      <c r="AR71" s="63">
        <v>0</v>
      </c>
      <c r="AS71" s="63"/>
      <c r="AT71" s="63">
        <v>0</v>
      </c>
      <c r="AU71" s="63"/>
      <c r="AV71" s="63">
        <v>0</v>
      </c>
      <c r="AW71" s="63"/>
    </row>
    <row r="72" spans="1:49" ht="50.1" customHeight="1" x14ac:dyDescent="0.25">
      <c r="A72" s="47"/>
      <c r="B72" s="67"/>
      <c r="C72" s="11" t="s">
        <v>70</v>
      </c>
      <c r="D72" s="58">
        <v>1</v>
      </c>
      <c r="E72" s="59"/>
      <c r="F72" s="58">
        <v>1</v>
      </c>
      <c r="G72" s="59"/>
      <c r="H72" s="58">
        <v>1</v>
      </c>
      <c r="I72" s="59"/>
      <c r="J72" s="63">
        <v>1</v>
      </c>
      <c r="K72" s="63"/>
      <c r="L72" s="63">
        <v>1</v>
      </c>
      <c r="M72" s="63"/>
      <c r="N72" s="63">
        <v>1</v>
      </c>
      <c r="O72" s="63"/>
      <c r="P72" s="64">
        <v>0</v>
      </c>
      <c r="Q72" s="64"/>
      <c r="R72" s="64">
        <v>0</v>
      </c>
      <c r="S72" s="64"/>
      <c r="T72" s="63">
        <v>0</v>
      </c>
      <c r="U72" s="63"/>
      <c r="V72" s="63">
        <v>0</v>
      </c>
      <c r="W72" s="63"/>
      <c r="X72" s="63">
        <v>0</v>
      </c>
      <c r="Y72" s="63"/>
      <c r="Z72" s="63">
        <v>0</v>
      </c>
      <c r="AA72" s="63"/>
      <c r="AB72" s="63">
        <v>0</v>
      </c>
      <c r="AC72" s="63"/>
      <c r="AD72" s="63">
        <v>1</v>
      </c>
      <c r="AE72" s="63"/>
      <c r="AF72" s="63">
        <v>1</v>
      </c>
      <c r="AG72" s="63"/>
      <c r="AH72" s="63">
        <v>0</v>
      </c>
      <c r="AI72" s="63"/>
      <c r="AJ72" s="63" t="s">
        <v>0</v>
      </c>
      <c r="AK72" s="63"/>
      <c r="AL72" s="63">
        <v>0</v>
      </c>
      <c r="AM72" s="63"/>
      <c r="AN72" s="63">
        <v>0</v>
      </c>
      <c r="AO72" s="63"/>
      <c r="AP72" s="63">
        <v>0</v>
      </c>
      <c r="AQ72" s="63"/>
      <c r="AR72" s="63">
        <v>0</v>
      </c>
      <c r="AS72" s="63"/>
      <c r="AT72" s="63">
        <v>0</v>
      </c>
      <c r="AU72" s="63"/>
      <c r="AV72" s="63">
        <v>0</v>
      </c>
      <c r="AW72" s="63"/>
    </row>
    <row r="73" spans="1:49" ht="50.1" customHeight="1" x14ac:dyDescent="0.25">
      <c r="A73" s="47"/>
      <c r="B73" s="69" t="s">
        <v>58</v>
      </c>
      <c r="C73" s="15" t="s">
        <v>69</v>
      </c>
      <c r="D73" s="52">
        <v>0</v>
      </c>
      <c r="E73" s="53"/>
      <c r="F73" s="52">
        <v>0</v>
      </c>
      <c r="G73" s="53"/>
      <c r="H73" s="52">
        <v>0</v>
      </c>
      <c r="I73" s="53"/>
      <c r="J73" s="54">
        <v>0</v>
      </c>
      <c r="K73" s="54"/>
      <c r="L73" s="54">
        <v>1</v>
      </c>
      <c r="M73" s="54"/>
      <c r="N73" s="54">
        <v>1</v>
      </c>
      <c r="O73" s="54"/>
      <c r="P73" s="54">
        <v>1</v>
      </c>
      <c r="Q73" s="54"/>
      <c r="R73" s="54">
        <v>1</v>
      </c>
      <c r="S73" s="54"/>
      <c r="T73" s="54">
        <v>1</v>
      </c>
      <c r="U73" s="54"/>
      <c r="V73" s="54">
        <v>1</v>
      </c>
      <c r="W73" s="54"/>
      <c r="X73" s="54">
        <v>0</v>
      </c>
      <c r="Y73" s="54"/>
      <c r="Z73" s="54">
        <v>0</v>
      </c>
      <c r="AA73" s="54"/>
      <c r="AB73" s="54">
        <v>0</v>
      </c>
      <c r="AC73" s="54"/>
      <c r="AD73" s="54">
        <v>0</v>
      </c>
      <c r="AE73" s="54"/>
      <c r="AF73" s="54">
        <v>0</v>
      </c>
      <c r="AG73" s="54"/>
      <c r="AH73" s="54">
        <v>0</v>
      </c>
      <c r="AI73" s="54"/>
      <c r="AJ73" s="54">
        <v>0</v>
      </c>
      <c r="AK73" s="54"/>
      <c r="AL73" s="54">
        <v>0</v>
      </c>
      <c r="AM73" s="54"/>
      <c r="AN73" s="54">
        <v>0</v>
      </c>
      <c r="AO73" s="54"/>
      <c r="AP73" s="54">
        <v>0</v>
      </c>
      <c r="AQ73" s="54"/>
      <c r="AR73" s="54">
        <v>0</v>
      </c>
      <c r="AS73" s="54"/>
      <c r="AT73" s="54">
        <v>0</v>
      </c>
      <c r="AU73" s="54"/>
      <c r="AV73" s="54">
        <v>0</v>
      </c>
      <c r="AW73" s="54"/>
    </row>
    <row r="74" spans="1:49" ht="50.1" customHeight="1" x14ac:dyDescent="0.25">
      <c r="A74" s="47"/>
      <c r="B74" s="69"/>
      <c r="C74" s="15" t="s">
        <v>74</v>
      </c>
      <c r="D74" s="52">
        <v>0</v>
      </c>
      <c r="E74" s="53"/>
      <c r="F74" s="52">
        <v>0</v>
      </c>
      <c r="G74" s="53"/>
      <c r="H74" s="52">
        <v>1</v>
      </c>
      <c r="I74" s="53"/>
      <c r="J74" s="54">
        <v>1</v>
      </c>
      <c r="K74" s="54"/>
      <c r="L74" s="54">
        <v>1</v>
      </c>
      <c r="M74" s="54"/>
      <c r="N74" s="54">
        <v>1</v>
      </c>
      <c r="O74" s="54"/>
      <c r="P74" s="54">
        <v>1</v>
      </c>
      <c r="Q74" s="54"/>
      <c r="R74" s="54">
        <v>1</v>
      </c>
      <c r="S74" s="54"/>
      <c r="T74" s="54">
        <v>0</v>
      </c>
      <c r="U74" s="54"/>
      <c r="V74" s="54">
        <v>1</v>
      </c>
      <c r="W74" s="54"/>
      <c r="X74" s="54">
        <v>1</v>
      </c>
      <c r="Y74" s="54"/>
      <c r="Z74" s="54">
        <v>1</v>
      </c>
      <c r="AA74" s="54"/>
      <c r="AB74" s="54">
        <v>0</v>
      </c>
      <c r="AC74" s="54"/>
      <c r="AD74" s="54">
        <v>1</v>
      </c>
      <c r="AE74" s="54"/>
      <c r="AF74" s="54">
        <v>0</v>
      </c>
      <c r="AG74" s="54"/>
      <c r="AH74" s="54">
        <v>0</v>
      </c>
      <c r="AI74" s="54"/>
      <c r="AJ74" s="54">
        <v>0</v>
      </c>
      <c r="AK74" s="54"/>
      <c r="AL74" s="54">
        <v>0</v>
      </c>
      <c r="AM74" s="54"/>
      <c r="AN74" s="54">
        <v>0</v>
      </c>
      <c r="AO74" s="54"/>
      <c r="AP74" s="54">
        <v>0</v>
      </c>
      <c r="AQ74" s="54"/>
      <c r="AR74" s="54">
        <v>0</v>
      </c>
      <c r="AS74" s="54"/>
      <c r="AT74" s="54">
        <v>0</v>
      </c>
      <c r="AU74" s="54"/>
      <c r="AV74" s="54">
        <v>0</v>
      </c>
      <c r="AW74" s="54"/>
    </row>
    <row r="75" spans="1:49" ht="50.1" customHeight="1" x14ac:dyDescent="0.25">
      <c r="A75" s="47"/>
      <c r="B75" s="9" t="s">
        <v>95</v>
      </c>
      <c r="C75" s="10" t="s">
        <v>72</v>
      </c>
      <c r="D75" s="60">
        <v>0</v>
      </c>
      <c r="E75" s="61"/>
      <c r="F75" s="60">
        <v>0</v>
      </c>
      <c r="G75" s="61"/>
      <c r="H75" s="60">
        <v>0</v>
      </c>
      <c r="I75" s="61"/>
      <c r="J75" s="64">
        <v>0</v>
      </c>
      <c r="K75" s="64"/>
      <c r="L75" s="64">
        <v>0</v>
      </c>
      <c r="M75" s="64"/>
      <c r="N75" s="64">
        <v>0</v>
      </c>
      <c r="O75" s="64"/>
      <c r="P75" s="64">
        <v>0</v>
      </c>
      <c r="Q75" s="64"/>
      <c r="R75" s="64">
        <v>0</v>
      </c>
      <c r="S75" s="64"/>
      <c r="T75" s="63">
        <v>0</v>
      </c>
      <c r="U75" s="63"/>
      <c r="V75" s="63">
        <v>0</v>
      </c>
      <c r="W75" s="63"/>
      <c r="X75" s="63">
        <v>0</v>
      </c>
      <c r="Y75" s="63"/>
      <c r="Z75" s="64">
        <v>0</v>
      </c>
      <c r="AA75" s="64"/>
      <c r="AB75" s="64">
        <v>0</v>
      </c>
      <c r="AC75" s="64"/>
      <c r="AD75" s="64">
        <v>0</v>
      </c>
      <c r="AE75" s="64"/>
      <c r="AF75" s="64">
        <v>0</v>
      </c>
      <c r="AG75" s="64"/>
      <c r="AH75" s="64">
        <v>1</v>
      </c>
      <c r="AI75" s="64"/>
      <c r="AJ75" s="64" t="s">
        <v>0</v>
      </c>
      <c r="AK75" s="64"/>
      <c r="AL75" s="64">
        <v>0</v>
      </c>
      <c r="AM75" s="64"/>
      <c r="AN75" s="64">
        <v>0</v>
      </c>
      <c r="AO75" s="64"/>
      <c r="AP75" s="64">
        <v>0</v>
      </c>
      <c r="AQ75" s="64"/>
      <c r="AR75" s="64">
        <v>0</v>
      </c>
      <c r="AS75" s="64"/>
      <c r="AT75" s="64">
        <v>0</v>
      </c>
      <c r="AU75" s="64"/>
      <c r="AV75" s="64">
        <v>0</v>
      </c>
      <c r="AW75" s="64"/>
    </row>
    <row r="76" spans="1:49" ht="50.1" customHeight="1" x14ac:dyDescent="0.25">
      <c r="A76" s="47"/>
      <c r="B76" s="69" t="s">
        <v>59</v>
      </c>
      <c r="C76" s="15" t="s">
        <v>69</v>
      </c>
      <c r="D76" s="52">
        <v>2</v>
      </c>
      <c r="E76" s="53"/>
      <c r="F76" s="52">
        <v>2</v>
      </c>
      <c r="G76" s="53"/>
      <c r="H76" s="52">
        <v>2</v>
      </c>
      <c r="I76" s="53"/>
      <c r="J76" s="54">
        <v>3</v>
      </c>
      <c r="K76" s="54"/>
      <c r="L76" s="54">
        <v>2</v>
      </c>
      <c r="M76" s="54"/>
      <c r="N76" s="54">
        <v>2</v>
      </c>
      <c r="O76" s="54"/>
      <c r="P76" s="54">
        <v>2</v>
      </c>
      <c r="Q76" s="54"/>
      <c r="R76" s="54">
        <v>2</v>
      </c>
      <c r="S76" s="54"/>
      <c r="T76" s="54">
        <v>1</v>
      </c>
      <c r="U76" s="54"/>
      <c r="V76" s="54">
        <v>1</v>
      </c>
      <c r="W76" s="54"/>
      <c r="X76" s="54">
        <v>1</v>
      </c>
      <c r="Y76" s="54"/>
      <c r="Z76" s="54">
        <v>1</v>
      </c>
      <c r="AA76" s="54"/>
      <c r="AB76" s="54">
        <v>1</v>
      </c>
      <c r="AC76" s="54"/>
      <c r="AD76" s="54">
        <v>1</v>
      </c>
      <c r="AE76" s="54"/>
      <c r="AF76" s="54">
        <v>0</v>
      </c>
      <c r="AG76" s="54"/>
      <c r="AH76" s="54">
        <v>1</v>
      </c>
      <c r="AI76" s="54"/>
      <c r="AJ76" s="54" t="s">
        <v>2</v>
      </c>
      <c r="AK76" s="54"/>
      <c r="AL76" s="54">
        <v>0</v>
      </c>
      <c r="AM76" s="54"/>
      <c r="AN76" s="54">
        <v>0</v>
      </c>
      <c r="AO76" s="54"/>
      <c r="AP76" s="54">
        <v>0</v>
      </c>
      <c r="AQ76" s="54"/>
      <c r="AR76" s="54">
        <v>0</v>
      </c>
      <c r="AS76" s="54"/>
      <c r="AT76" s="54">
        <v>0</v>
      </c>
      <c r="AU76" s="54"/>
      <c r="AV76" s="54">
        <v>0</v>
      </c>
      <c r="AW76" s="54"/>
    </row>
    <row r="77" spans="1:49" ht="50.1" customHeight="1" x14ac:dyDescent="0.25">
      <c r="A77" s="47"/>
      <c r="B77" s="69"/>
      <c r="C77" s="15" t="s">
        <v>70</v>
      </c>
      <c r="D77" s="52">
        <v>1</v>
      </c>
      <c r="E77" s="53"/>
      <c r="F77" s="52">
        <v>1</v>
      </c>
      <c r="G77" s="53"/>
      <c r="H77" s="52">
        <v>2</v>
      </c>
      <c r="I77" s="53"/>
      <c r="J77" s="54">
        <v>3</v>
      </c>
      <c r="K77" s="54"/>
      <c r="L77" s="54">
        <v>4</v>
      </c>
      <c r="M77" s="54"/>
      <c r="N77" s="54">
        <v>5</v>
      </c>
      <c r="O77" s="54"/>
      <c r="P77" s="54">
        <v>6</v>
      </c>
      <c r="Q77" s="54"/>
      <c r="R77" s="54">
        <v>6</v>
      </c>
      <c r="S77" s="54"/>
      <c r="T77" s="54">
        <v>4</v>
      </c>
      <c r="U77" s="54"/>
      <c r="V77" s="54">
        <v>5</v>
      </c>
      <c r="W77" s="54"/>
      <c r="X77" s="54">
        <v>4</v>
      </c>
      <c r="Y77" s="54"/>
      <c r="Z77" s="54">
        <v>4</v>
      </c>
      <c r="AA77" s="54"/>
      <c r="AB77" s="54">
        <v>4</v>
      </c>
      <c r="AC77" s="54"/>
      <c r="AD77" s="54">
        <v>4</v>
      </c>
      <c r="AE77" s="54"/>
      <c r="AF77" s="54">
        <v>3</v>
      </c>
      <c r="AG77" s="54"/>
      <c r="AH77" s="54">
        <v>3</v>
      </c>
      <c r="AI77" s="54"/>
      <c r="AJ77" s="54" t="s">
        <v>0</v>
      </c>
      <c r="AK77" s="54"/>
      <c r="AL77" s="54">
        <v>0</v>
      </c>
      <c r="AM77" s="54"/>
      <c r="AN77" s="54">
        <v>0</v>
      </c>
      <c r="AO77" s="54"/>
      <c r="AP77" s="54">
        <v>0</v>
      </c>
      <c r="AQ77" s="54"/>
      <c r="AR77" s="54">
        <v>0</v>
      </c>
      <c r="AS77" s="54"/>
      <c r="AT77" s="54">
        <v>0</v>
      </c>
      <c r="AU77" s="54"/>
      <c r="AV77" s="54">
        <v>0</v>
      </c>
      <c r="AW77" s="54"/>
    </row>
    <row r="78" spans="1:49" ht="50.1" customHeight="1" x14ac:dyDescent="0.25">
      <c r="A78" s="47"/>
      <c r="B78" s="70" t="s">
        <v>96</v>
      </c>
      <c r="C78" s="10" t="s">
        <v>69</v>
      </c>
      <c r="D78" s="60">
        <v>1</v>
      </c>
      <c r="E78" s="61"/>
      <c r="F78" s="60">
        <v>1</v>
      </c>
      <c r="G78" s="61"/>
      <c r="H78" s="60">
        <v>0</v>
      </c>
      <c r="I78" s="61"/>
      <c r="J78" s="64">
        <v>0</v>
      </c>
      <c r="K78" s="64"/>
      <c r="L78" s="64">
        <v>0</v>
      </c>
      <c r="M78" s="64"/>
      <c r="N78" s="64">
        <v>0</v>
      </c>
      <c r="O78" s="64"/>
      <c r="P78" s="64">
        <v>0</v>
      </c>
      <c r="Q78" s="64"/>
      <c r="R78" s="64">
        <v>0</v>
      </c>
      <c r="S78" s="64"/>
      <c r="T78" s="63">
        <v>0</v>
      </c>
      <c r="U78" s="63"/>
      <c r="V78" s="63">
        <v>0</v>
      </c>
      <c r="W78" s="63"/>
      <c r="X78" s="63">
        <v>0</v>
      </c>
      <c r="Y78" s="63"/>
      <c r="Z78" s="64">
        <v>1</v>
      </c>
      <c r="AA78" s="64"/>
      <c r="AB78" s="64">
        <v>1</v>
      </c>
      <c r="AC78" s="64"/>
      <c r="AD78" s="64">
        <v>1</v>
      </c>
      <c r="AE78" s="64"/>
      <c r="AF78" s="64">
        <v>1</v>
      </c>
      <c r="AG78" s="64"/>
      <c r="AH78" s="64">
        <v>1</v>
      </c>
      <c r="AI78" s="64"/>
      <c r="AJ78" s="64" t="s">
        <v>1</v>
      </c>
      <c r="AK78" s="64"/>
      <c r="AL78" s="64">
        <v>0</v>
      </c>
      <c r="AM78" s="64"/>
      <c r="AN78" s="64">
        <v>0</v>
      </c>
      <c r="AO78" s="64"/>
      <c r="AP78" s="64">
        <v>0</v>
      </c>
      <c r="AQ78" s="64"/>
      <c r="AR78" s="64">
        <v>0</v>
      </c>
      <c r="AS78" s="64"/>
      <c r="AT78" s="64">
        <v>0</v>
      </c>
      <c r="AU78" s="64"/>
      <c r="AV78" s="64">
        <v>0</v>
      </c>
      <c r="AW78" s="64"/>
    </row>
    <row r="79" spans="1:49" ht="50.1" customHeight="1" x14ac:dyDescent="0.25">
      <c r="A79" s="47"/>
      <c r="B79" s="70"/>
      <c r="C79" s="10" t="s">
        <v>70</v>
      </c>
      <c r="D79" s="60">
        <v>2</v>
      </c>
      <c r="E79" s="61"/>
      <c r="F79" s="60">
        <v>2</v>
      </c>
      <c r="G79" s="61"/>
      <c r="H79" s="60">
        <v>2</v>
      </c>
      <c r="I79" s="61"/>
      <c r="J79" s="64">
        <v>1</v>
      </c>
      <c r="K79" s="64"/>
      <c r="L79" s="64">
        <v>1</v>
      </c>
      <c r="M79" s="64"/>
      <c r="N79" s="64">
        <v>0</v>
      </c>
      <c r="O79" s="64"/>
      <c r="P79" s="64">
        <v>0</v>
      </c>
      <c r="Q79" s="64"/>
      <c r="R79" s="64">
        <v>0</v>
      </c>
      <c r="S79" s="64"/>
      <c r="T79" s="63">
        <v>1</v>
      </c>
      <c r="U79" s="63"/>
      <c r="V79" s="63">
        <v>1</v>
      </c>
      <c r="W79" s="63"/>
      <c r="X79" s="63">
        <v>1</v>
      </c>
      <c r="Y79" s="63"/>
      <c r="Z79" s="63">
        <v>0</v>
      </c>
      <c r="AA79" s="63"/>
      <c r="AB79" s="63">
        <v>0</v>
      </c>
      <c r="AC79" s="63"/>
      <c r="AD79" s="63">
        <v>0</v>
      </c>
      <c r="AE79" s="63"/>
      <c r="AF79" s="63">
        <v>0</v>
      </c>
      <c r="AG79" s="63"/>
      <c r="AH79" s="63">
        <v>0</v>
      </c>
      <c r="AI79" s="63"/>
      <c r="AJ79" s="63">
        <v>0</v>
      </c>
      <c r="AK79" s="63"/>
      <c r="AL79" s="63">
        <v>0</v>
      </c>
      <c r="AM79" s="63"/>
      <c r="AN79" s="63">
        <v>0</v>
      </c>
      <c r="AO79" s="63"/>
      <c r="AP79" s="63">
        <v>0</v>
      </c>
      <c r="AQ79" s="63"/>
      <c r="AR79" s="63">
        <v>0</v>
      </c>
      <c r="AS79" s="63"/>
      <c r="AT79" s="63">
        <v>0</v>
      </c>
      <c r="AU79" s="63"/>
      <c r="AV79" s="63">
        <v>0</v>
      </c>
      <c r="AW79" s="63"/>
    </row>
    <row r="80" spans="1:49" ht="50.1" customHeight="1" x14ac:dyDescent="0.25">
      <c r="A80" s="47"/>
      <c r="B80" s="70"/>
      <c r="C80" s="10" t="s">
        <v>75</v>
      </c>
      <c r="D80" s="60">
        <v>3</v>
      </c>
      <c r="E80" s="61"/>
      <c r="F80" s="60">
        <v>3</v>
      </c>
      <c r="G80" s="61"/>
      <c r="H80" s="60">
        <v>3</v>
      </c>
      <c r="I80" s="61"/>
      <c r="J80" s="64">
        <v>1</v>
      </c>
      <c r="K80" s="64"/>
      <c r="L80" s="64">
        <v>1</v>
      </c>
      <c r="M80" s="64"/>
      <c r="N80" s="64">
        <v>1</v>
      </c>
      <c r="O80" s="64"/>
      <c r="P80" s="64">
        <v>0</v>
      </c>
      <c r="Q80" s="64"/>
      <c r="R80" s="64">
        <v>1</v>
      </c>
      <c r="S80" s="64"/>
      <c r="T80" s="63">
        <v>1</v>
      </c>
      <c r="U80" s="63"/>
      <c r="V80" s="63">
        <v>1</v>
      </c>
      <c r="W80" s="63"/>
      <c r="X80" s="63">
        <v>3</v>
      </c>
      <c r="Y80" s="63"/>
      <c r="Z80" s="64">
        <v>2</v>
      </c>
      <c r="AA80" s="64"/>
      <c r="AB80" s="64">
        <v>1</v>
      </c>
      <c r="AC80" s="64"/>
      <c r="AD80" s="64">
        <v>1</v>
      </c>
      <c r="AE80" s="64"/>
      <c r="AF80" s="64">
        <v>1</v>
      </c>
      <c r="AG80" s="64"/>
      <c r="AH80" s="64">
        <v>2</v>
      </c>
      <c r="AI80" s="64"/>
      <c r="AJ80" s="64">
        <v>0</v>
      </c>
      <c r="AK80" s="64"/>
      <c r="AL80" s="64">
        <v>0</v>
      </c>
      <c r="AM80" s="64"/>
      <c r="AN80" s="64">
        <v>0</v>
      </c>
      <c r="AO80" s="64"/>
      <c r="AP80" s="64">
        <v>0</v>
      </c>
      <c r="AQ80" s="64"/>
      <c r="AR80" s="64">
        <v>0</v>
      </c>
      <c r="AS80" s="64"/>
      <c r="AT80" s="64">
        <v>0</v>
      </c>
      <c r="AU80" s="64"/>
      <c r="AV80" s="64">
        <v>0</v>
      </c>
      <c r="AW80" s="64"/>
    </row>
    <row r="81" spans="1:49" ht="50.1" customHeight="1" x14ac:dyDescent="0.25">
      <c r="A81" s="47"/>
      <c r="B81" s="16" t="s">
        <v>97</v>
      </c>
      <c r="C81" s="15" t="s">
        <v>70</v>
      </c>
      <c r="D81" s="52">
        <v>0</v>
      </c>
      <c r="E81" s="53"/>
      <c r="F81" s="52">
        <v>0</v>
      </c>
      <c r="G81" s="53"/>
      <c r="H81" s="52">
        <v>0</v>
      </c>
      <c r="I81" s="53"/>
      <c r="J81" s="54">
        <v>0</v>
      </c>
      <c r="K81" s="54"/>
      <c r="L81" s="54">
        <v>0</v>
      </c>
      <c r="M81" s="54"/>
      <c r="N81" s="54">
        <v>0</v>
      </c>
      <c r="O81" s="54"/>
      <c r="P81" s="54">
        <v>0</v>
      </c>
      <c r="Q81" s="54"/>
      <c r="R81" s="54">
        <v>0</v>
      </c>
      <c r="S81" s="54"/>
      <c r="T81" s="54">
        <v>0</v>
      </c>
      <c r="U81" s="54"/>
      <c r="V81" s="54">
        <v>1</v>
      </c>
      <c r="W81" s="54"/>
      <c r="X81" s="54">
        <v>1</v>
      </c>
      <c r="Y81" s="54"/>
      <c r="Z81" s="54">
        <v>1</v>
      </c>
      <c r="AA81" s="54"/>
      <c r="AB81" s="54">
        <v>1</v>
      </c>
      <c r="AC81" s="54"/>
      <c r="AD81" s="54">
        <v>1</v>
      </c>
      <c r="AE81" s="54"/>
      <c r="AF81" s="54">
        <v>1</v>
      </c>
      <c r="AG81" s="54"/>
      <c r="AH81" s="54">
        <v>0</v>
      </c>
      <c r="AI81" s="54"/>
      <c r="AJ81" s="54" t="s">
        <v>4</v>
      </c>
      <c r="AK81" s="54"/>
      <c r="AL81" s="54">
        <v>0</v>
      </c>
      <c r="AM81" s="54"/>
      <c r="AN81" s="54">
        <v>0</v>
      </c>
      <c r="AO81" s="54"/>
      <c r="AP81" s="54">
        <v>0</v>
      </c>
      <c r="AQ81" s="54"/>
      <c r="AR81" s="54">
        <v>0</v>
      </c>
      <c r="AS81" s="54"/>
      <c r="AT81" s="54">
        <v>0</v>
      </c>
      <c r="AU81" s="54"/>
      <c r="AV81" s="54">
        <v>0</v>
      </c>
      <c r="AW81" s="54"/>
    </row>
    <row r="82" spans="1:49" ht="50.1" customHeight="1" x14ac:dyDescent="0.25">
      <c r="A82" s="47"/>
      <c r="B82" s="9" t="s">
        <v>98</v>
      </c>
      <c r="C82" s="37" t="s">
        <v>181</v>
      </c>
      <c r="D82" s="60">
        <v>5</v>
      </c>
      <c r="E82" s="61"/>
      <c r="F82" s="60">
        <v>3</v>
      </c>
      <c r="G82" s="61"/>
      <c r="H82" s="60">
        <v>2</v>
      </c>
      <c r="I82" s="61"/>
      <c r="J82" s="64">
        <v>1</v>
      </c>
      <c r="K82" s="64"/>
      <c r="L82" s="64">
        <v>2</v>
      </c>
      <c r="M82" s="64"/>
      <c r="N82" s="64">
        <v>4</v>
      </c>
      <c r="O82" s="64"/>
      <c r="P82" s="64">
        <v>4</v>
      </c>
      <c r="Q82" s="64"/>
      <c r="R82" s="64">
        <v>4</v>
      </c>
      <c r="S82" s="64"/>
      <c r="T82" s="63">
        <v>4</v>
      </c>
      <c r="U82" s="63"/>
      <c r="V82" s="63">
        <v>4</v>
      </c>
      <c r="W82" s="63"/>
      <c r="X82" s="63">
        <v>3</v>
      </c>
      <c r="Y82" s="63"/>
      <c r="Z82" s="64">
        <v>3</v>
      </c>
      <c r="AA82" s="64"/>
      <c r="AB82" s="64">
        <v>3</v>
      </c>
      <c r="AC82" s="64"/>
      <c r="AD82" s="64">
        <v>3</v>
      </c>
      <c r="AE82" s="64"/>
      <c r="AF82" s="64">
        <v>0</v>
      </c>
      <c r="AG82" s="64"/>
      <c r="AH82" s="64">
        <v>0</v>
      </c>
      <c r="AI82" s="64"/>
      <c r="AJ82" s="64">
        <v>0</v>
      </c>
      <c r="AK82" s="64"/>
      <c r="AL82" s="64">
        <v>0</v>
      </c>
      <c r="AM82" s="64"/>
      <c r="AN82" s="64">
        <v>0</v>
      </c>
      <c r="AO82" s="64"/>
      <c r="AP82" s="64">
        <v>0</v>
      </c>
      <c r="AQ82" s="64"/>
      <c r="AR82" s="64">
        <v>0</v>
      </c>
      <c r="AS82" s="64"/>
      <c r="AT82" s="64">
        <v>0</v>
      </c>
      <c r="AU82" s="64"/>
      <c r="AV82" s="64">
        <v>0</v>
      </c>
      <c r="AW82" s="64"/>
    </row>
    <row r="83" spans="1:49" ht="50.1" customHeight="1" x14ac:dyDescent="0.25">
      <c r="A83" s="47"/>
      <c r="B83" s="16" t="s">
        <v>60</v>
      </c>
      <c r="C83" s="15" t="s">
        <v>70</v>
      </c>
      <c r="D83" s="52">
        <v>0</v>
      </c>
      <c r="E83" s="53"/>
      <c r="F83" s="52">
        <v>0</v>
      </c>
      <c r="G83" s="53"/>
      <c r="H83" s="52">
        <v>0</v>
      </c>
      <c r="I83" s="53"/>
      <c r="J83" s="54">
        <v>0</v>
      </c>
      <c r="K83" s="54"/>
      <c r="L83" s="54">
        <v>0</v>
      </c>
      <c r="M83" s="54"/>
      <c r="N83" s="54">
        <v>1</v>
      </c>
      <c r="O83" s="54"/>
      <c r="P83" s="54">
        <v>1</v>
      </c>
      <c r="Q83" s="54"/>
      <c r="R83" s="54">
        <v>2</v>
      </c>
      <c r="S83" s="54"/>
      <c r="T83" s="54">
        <v>1</v>
      </c>
      <c r="U83" s="54"/>
      <c r="V83" s="54">
        <v>1</v>
      </c>
      <c r="W83" s="54"/>
      <c r="X83" s="54">
        <v>2</v>
      </c>
      <c r="Y83" s="54"/>
      <c r="Z83" s="54">
        <v>2</v>
      </c>
      <c r="AA83" s="54"/>
      <c r="AB83" s="54">
        <v>2</v>
      </c>
      <c r="AC83" s="54"/>
      <c r="AD83" s="54">
        <v>1</v>
      </c>
      <c r="AE83" s="54"/>
      <c r="AF83" s="54">
        <v>1</v>
      </c>
      <c r="AG83" s="54"/>
      <c r="AH83" s="54">
        <v>1</v>
      </c>
      <c r="AI83" s="54"/>
      <c r="AJ83" s="54" t="s">
        <v>1</v>
      </c>
      <c r="AK83" s="54"/>
      <c r="AL83" s="54">
        <v>0</v>
      </c>
      <c r="AM83" s="54"/>
      <c r="AN83" s="54">
        <v>0</v>
      </c>
      <c r="AO83" s="54"/>
      <c r="AP83" s="54">
        <v>0</v>
      </c>
      <c r="AQ83" s="54"/>
      <c r="AR83" s="54">
        <v>0</v>
      </c>
      <c r="AS83" s="54"/>
      <c r="AT83" s="54">
        <v>0</v>
      </c>
      <c r="AU83" s="54"/>
      <c r="AV83" s="54">
        <v>0</v>
      </c>
      <c r="AW83" s="54"/>
    </row>
    <row r="84" spans="1:49" ht="50.1" customHeight="1" x14ac:dyDescent="0.25">
      <c r="A84" s="47"/>
      <c r="B84" s="9" t="s">
        <v>99</v>
      </c>
      <c r="C84" s="10" t="s">
        <v>69</v>
      </c>
      <c r="D84" s="60">
        <v>0</v>
      </c>
      <c r="E84" s="61"/>
      <c r="F84" s="60">
        <v>0</v>
      </c>
      <c r="G84" s="61"/>
      <c r="H84" s="60">
        <v>0</v>
      </c>
      <c r="I84" s="61"/>
      <c r="J84" s="64">
        <v>0</v>
      </c>
      <c r="K84" s="64"/>
      <c r="L84" s="64">
        <v>0</v>
      </c>
      <c r="M84" s="64"/>
      <c r="N84" s="64">
        <v>0</v>
      </c>
      <c r="O84" s="64"/>
      <c r="P84" s="64">
        <v>0</v>
      </c>
      <c r="Q84" s="64"/>
      <c r="R84" s="64">
        <v>0</v>
      </c>
      <c r="S84" s="64"/>
      <c r="T84" s="63">
        <v>0</v>
      </c>
      <c r="U84" s="63"/>
      <c r="V84" s="63">
        <v>0</v>
      </c>
      <c r="W84" s="63"/>
      <c r="X84" s="63">
        <v>0</v>
      </c>
      <c r="Y84" s="63"/>
      <c r="Z84" s="64">
        <v>0</v>
      </c>
      <c r="AA84" s="64"/>
      <c r="AB84" s="64">
        <v>0</v>
      </c>
      <c r="AC84" s="64"/>
      <c r="AD84" s="64">
        <v>0</v>
      </c>
      <c r="AE84" s="64"/>
      <c r="AF84" s="64">
        <v>1</v>
      </c>
      <c r="AG84" s="64"/>
      <c r="AH84" s="64">
        <v>1</v>
      </c>
      <c r="AI84" s="64"/>
      <c r="AJ84" s="64" t="s">
        <v>0</v>
      </c>
      <c r="AK84" s="64"/>
      <c r="AL84" s="64">
        <v>0</v>
      </c>
      <c r="AM84" s="64"/>
      <c r="AN84" s="64">
        <v>0</v>
      </c>
      <c r="AO84" s="64"/>
      <c r="AP84" s="64">
        <v>0</v>
      </c>
      <c r="AQ84" s="64"/>
      <c r="AR84" s="64">
        <v>0</v>
      </c>
      <c r="AS84" s="64"/>
      <c r="AT84" s="64">
        <v>0</v>
      </c>
      <c r="AU84" s="64"/>
      <c r="AV84" s="64">
        <v>0</v>
      </c>
      <c r="AW84" s="64"/>
    </row>
    <row r="85" spans="1:49" ht="50.1" customHeight="1" x14ac:dyDescent="0.25">
      <c r="A85" s="47"/>
      <c r="B85" s="16" t="s">
        <v>45</v>
      </c>
      <c r="C85" s="15" t="s">
        <v>75</v>
      </c>
      <c r="D85" s="52">
        <v>0</v>
      </c>
      <c r="E85" s="53"/>
      <c r="F85" s="52">
        <v>1</v>
      </c>
      <c r="G85" s="53"/>
      <c r="H85" s="52">
        <v>1</v>
      </c>
      <c r="I85" s="53"/>
      <c r="J85" s="54">
        <v>1</v>
      </c>
      <c r="K85" s="54"/>
      <c r="L85" s="54">
        <v>1</v>
      </c>
      <c r="M85" s="54"/>
      <c r="N85" s="54">
        <v>1</v>
      </c>
      <c r="O85" s="54"/>
      <c r="P85" s="54">
        <v>1</v>
      </c>
      <c r="Q85" s="54"/>
      <c r="R85" s="54">
        <v>1</v>
      </c>
      <c r="S85" s="54"/>
      <c r="T85" s="54">
        <v>1</v>
      </c>
      <c r="U85" s="54"/>
      <c r="V85" s="54">
        <v>0</v>
      </c>
      <c r="W85" s="54"/>
      <c r="X85" s="54">
        <v>0</v>
      </c>
      <c r="Y85" s="54"/>
      <c r="Z85" s="54">
        <v>0</v>
      </c>
      <c r="AA85" s="54"/>
      <c r="AB85" s="54">
        <v>0</v>
      </c>
      <c r="AC85" s="54"/>
      <c r="AD85" s="54">
        <v>0</v>
      </c>
      <c r="AE85" s="54"/>
      <c r="AF85" s="54">
        <v>0</v>
      </c>
      <c r="AG85" s="54"/>
      <c r="AH85" s="54">
        <v>0</v>
      </c>
      <c r="AI85" s="54"/>
      <c r="AJ85" s="54">
        <v>0</v>
      </c>
      <c r="AK85" s="54"/>
      <c r="AL85" s="54">
        <v>0</v>
      </c>
      <c r="AM85" s="54"/>
      <c r="AN85" s="54">
        <v>0</v>
      </c>
      <c r="AO85" s="54"/>
      <c r="AP85" s="54">
        <v>0</v>
      </c>
      <c r="AQ85" s="54"/>
      <c r="AR85" s="54">
        <v>0</v>
      </c>
      <c r="AS85" s="54"/>
      <c r="AT85" s="54">
        <v>0</v>
      </c>
      <c r="AU85" s="54"/>
      <c r="AV85" s="54">
        <v>0</v>
      </c>
      <c r="AW85" s="54"/>
    </row>
    <row r="86" spans="1:49" ht="50.1" customHeight="1" x14ac:dyDescent="0.25">
      <c r="A86" s="47"/>
      <c r="B86" s="35" t="s">
        <v>61</v>
      </c>
      <c r="C86" s="10" t="s">
        <v>69</v>
      </c>
      <c r="D86" s="60">
        <v>2</v>
      </c>
      <c r="E86" s="61"/>
      <c r="F86" s="60">
        <v>2</v>
      </c>
      <c r="G86" s="61"/>
      <c r="H86" s="60">
        <v>2</v>
      </c>
      <c r="I86" s="61"/>
      <c r="J86" s="64">
        <v>1</v>
      </c>
      <c r="K86" s="64"/>
      <c r="L86" s="64">
        <v>1</v>
      </c>
      <c r="M86" s="64"/>
      <c r="N86" s="64">
        <v>1</v>
      </c>
      <c r="O86" s="64"/>
      <c r="P86" s="64">
        <v>1</v>
      </c>
      <c r="Q86" s="64"/>
      <c r="R86" s="64">
        <v>1</v>
      </c>
      <c r="S86" s="64"/>
      <c r="T86" s="63">
        <v>0</v>
      </c>
      <c r="U86" s="63"/>
      <c r="V86" s="63">
        <v>0</v>
      </c>
      <c r="W86" s="63"/>
      <c r="X86" s="63">
        <v>0</v>
      </c>
      <c r="Y86" s="63"/>
      <c r="Z86" s="64">
        <v>0</v>
      </c>
      <c r="AA86" s="64"/>
      <c r="AB86" s="64">
        <v>0</v>
      </c>
      <c r="AC86" s="64"/>
      <c r="AD86" s="64">
        <v>0</v>
      </c>
      <c r="AE86" s="64"/>
      <c r="AF86" s="64">
        <v>0</v>
      </c>
      <c r="AG86" s="64"/>
      <c r="AH86" s="64">
        <v>0</v>
      </c>
      <c r="AI86" s="64"/>
      <c r="AJ86" s="64">
        <v>0</v>
      </c>
      <c r="AK86" s="64"/>
      <c r="AL86" s="64">
        <v>0</v>
      </c>
      <c r="AM86" s="64"/>
      <c r="AN86" s="64">
        <v>0</v>
      </c>
      <c r="AO86" s="64"/>
      <c r="AP86" s="64">
        <v>0</v>
      </c>
      <c r="AQ86" s="64"/>
      <c r="AR86" s="64">
        <v>0</v>
      </c>
      <c r="AS86" s="64"/>
      <c r="AT86" s="64">
        <v>0</v>
      </c>
      <c r="AU86" s="64"/>
      <c r="AV86" s="64">
        <v>0</v>
      </c>
      <c r="AW86" s="64"/>
    </row>
    <row r="87" spans="1:49" ht="50.1" customHeight="1" x14ac:dyDescent="0.25">
      <c r="A87" s="48"/>
      <c r="B87" s="34" t="s">
        <v>179</v>
      </c>
      <c r="C87" s="29" t="s">
        <v>71</v>
      </c>
      <c r="D87" s="52">
        <v>3</v>
      </c>
      <c r="E87" s="53"/>
      <c r="F87" s="42">
        <v>1</v>
      </c>
      <c r="G87" s="43"/>
      <c r="H87" s="42">
        <v>0</v>
      </c>
      <c r="I87" s="43"/>
      <c r="J87" s="42">
        <v>0</v>
      </c>
      <c r="K87" s="43"/>
      <c r="L87" s="42">
        <v>0</v>
      </c>
      <c r="M87" s="43"/>
      <c r="N87" s="42">
        <v>0</v>
      </c>
      <c r="O87" s="43"/>
      <c r="P87" s="42">
        <v>0</v>
      </c>
      <c r="Q87" s="43"/>
      <c r="R87" s="42">
        <v>0</v>
      </c>
      <c r="S87" s="43"/>
      <c r="T87" s="42">
        <v>0</v>
      </c>
      <c r="U87" s="43"/>
      <c r="V87" s="42">
        <v>0</v>
      </c>
      <c r="W87" s="43"/>
      <c r="X87" s="42">
        <v>0</v>
      </c>
      <c r="Y87" s="43"/>
      <c r="Z87" s="42">
        <v>0</v>
      </c>
      <c r="AA87" s="43"/>
      <c r="AB87" s="42">
        <v>0</v>
      </c>
      <c r="AC87" s="43"/>
      <c r="AD87" s="42">
        <v>0</v>
      </c>
      <c r="AE87" s="43"/>
      <c r="AF87" s="42">
        <v>0</v>
      </c>
      <c r="AG87" s="43"/>
      <c r="AH87" s="42">
        <v>0</v>
      </c>
      <c r="AI87" s="43"/>
      <c r="AJ87" s="42">
        <v>0</v>
      </c>
      <c r="AK87" s="43"/>
      <c r="AL87" s="42">
        <v>0</v>
      </c>
      <c r="AM87" s="43"/>
      <c r="AN87" s="42">
        <v>0</v>
      </c>
      <c r="AO87" s="43"/>
      <c r="AP87" s="42">
        <v>0</v>
      </c>
      <c r="AQ87" s="43"/>
      <c r="AR87" s="42">
        <v>0</v>
      </c>
      <c r="AS87" s="43"/>
      <c r="AT87" s="42">
        <v>0</v>
      </c>
      <c r="AU87" s="43"/>
      <c r="AV87" s="42">
        <v>0</v>
      </c>
      <c r="AW87" s="43"/>
    </row>
    <row r="88" spans="1:49" ht="50.1" customHeight="1" x14ac:dyDescent="0.25">
      <c r="A88" s="71" t="s">
        <v>149</v>
      </c>
      <c r="B88" s="71"/>
      <c r="C88" s="17" t="s">
        <v>69</v>
      </c>
      <c r="D88" s="31">
        <f>SUM(D71,D73,D75,D76,D78,D84,D86)</f>
        <v>5</v>
      </c>
      <c r="E88" s="49">
        <f>SUM(D71:E87)</f>
        <v>20</v>
      </c>
      <c r="F88" s="27">
        <v>5</v>
      </c>
      <c r="G88" s="49">
        <f>SUM(F71:G87)</f>
        <v>17</v>
      </c>
      <c r="H88" s="23">
        <f>SUM(H71,H73,H75,H76,H78,H84,H86)</f>
        <v>4</v>
      </c>
      <c r="I88" s="49">
        <f>SUM(H71:I86)</f>
        <v>16</v>
      </c>
      <c r="J88" s="18">
        <f>SUM(J71,J73,J75,J76,J78,J84,J86)</f>
        <v>4</v>
      </c>
      <c r="K88" s="65">
        <f>SUM(J71:K86)</f>
        <v>13</v>
      </c>
      <c r="L88" s="18">
        <f>SUM(L71,L73,L76,L86)</f>
        <v>5</v>
      </c>
      <c r="M88" s="65">
        <f>SUM(L88:L91)</f>
        <v>16</v>
      </c>
      <c r="N88" s="18">
        <f>SUM(N71,N73,N76,N86)</f>
        <v>5</v>
      </c>
      <c r="O88" s="65">
        <f>SUM(N71:O86)</f>
        <v>19</v>
      </c>
      <c r="P88" s="18">
        <v>5</v>
      </c>
      <c r="Q88" s="65">
        <v>18</v>
      </c>
      <c r="R88" s="18">
        <v>5</v>
      </c>
      <c r="S88" s="65">
        <v>20</v>
      </c>
      <c r="T88" s="18">
        <v>4</v>
      </c>
      <c r="U88" s="65">
        <v>16</v>
      </c>
      <c r="V88" s="18">
        <v>4</v>
      </c>
      <c r="W88" s="65">
        <v>18</v>
      </c>
      <c r="X88" s="18">
        <f>SUM(X71,X75,X76,X78,X84)</f>
        <v>4</v>
      </c>
      <c r="Y88" s="65">
        <v>19</v>
      </c>
      <c r="Z88" s="18">
        <v>5</v>
      </c>
      <c r="AA88" s="65">
        <v>18</v>
      </c>
      <c r="AB88" s="18">
        <v>4</v>
      </c>
      <c r="AC88" s="65">
        <v>15</v>
      </c>
      <c r="AD88" s="18">
        <v>4</v>
      </c>
      <c r="AE88" s="65">
        <v>16</v>
      </c>
      <c r="AF88" s="18">
        <v>6</v>
      </c>
      <c r="AG88" s="65">
        <v>13</v>
      </c>
      <c r="AH88" s="18">
        <v>7</v>
      </c>
      <c r="AI88" s="65">
        <v>13</v>
      </c>
      <c r="AJ88" s="18">
        <v>15</v>
      </c>
      <c r="AK88" s="65">
        <v>24</v>
      </c>
      <c r="AL88" s="18">
        <v>0</v>
      </c>
      <c r="AM88" s="65">
        <v>0</v>
      </c>
      <c r="AN88" s="18">
        <v>0</v>
      </c>
      <c r="AO88" s="65">
        <v>0</v>
      </c>
      <c r="AP88" s="18">
        <v>0</v>
      </c>
      <c r="AQ88" s="65">
        <v>0</v>
      </c>
      <c r="AR88" s="18">
        <v>0</v>
      </c>
      <c r="AS88" s="65">
        <v>0</v>
      </c>
      <c r="AT88" s="18">
        <v>0</v>
      </c>
      <c r="AU88" s="65">
        <v>0</v>
      </c>
      <c r="AV88" s="18">
        <v>0</v>
      </c>
      <c r="AW88" s="65">
        <v>0</v>
      </c>
    </row>
    <row r="89" spans="1:49" ht="50.1" customHeight="1" x14ac:dyDescent="0.25">
      <c r="A89" s="71"/>
      <c r="B89" s="71"/>
      <c r="C89" s="17" t="s">
        <v>70</v>
      </c>
      <c r="D89" s="31">
        <f>SUM(D72,D74,D77,D79,D81,D83)</f>
        <v>4</v>
      </c>
      <c r="E89" s="50"/>
      <c r="F89" s="27">
        <v>4</v>
      </c>
      <c r="G89" s="50"/>
      <c r="H89" s="23">
        <v>6</v>
      </c>
      <c r="I89" s="50"/>
      <c r="J89" s="18">
        <v>6</v>
      </c>
      <c r="K89" s="65"/>
      <c r="L89" s="18">
        <v>7</v>
      </c>
      <c r="M89" s="65"/>
      <c r="N89" s="18">
        <v>8</v>
      </c>
      <c r="O89" s="65"/>
      <c r="P89" s="18">
        <v>8</v>
      </c>
      <c r="Q89" s="65"/>
      <c r="R89" s="18">
        <v>9</v>
      </c>
      <c r="S89" s="65"/>
      <c r="T89" s="18">
        <v>6</v>
      </c>
      <c r="U89" s="65"/>
      <c r="V89" s="18">
        <v>9</v>
      </c>
      <c r="W89" s="65"/>
      <c r="X89" s="18">
        <v>9</v>
      </c>
      <c r="Y89" s="65"/>
      <c r="Z89" s="18">
        <v>8</v>
      </c>
      <c r="AA89" s="65"/>
      <c r="AB89" s="18">
        <v>7</v>
      </c>
      <c r="AC89" s="65"/>
      <c r="AD89" s="18">
        <v>8</v>
      </c>
      <c r="AE89" s="65"/>
      <c r="AF89" s="18">
        <v>6</v>
      </c>
      <c r="AG89" s="65"/>
      <c r="AH89" s="18">
        <v>4</v>
      </c>
      <c r="AI89" s="65"/>
      <c r="AJ89" s="18">
        <v>9</v>
      </c>
      <c r="AK89" s="65"/>
      <c r="AL89" s="18">
        <v>0</v>
      </c>
      <c r="AM89" s="65"/>
      <c r="AN89" s="18">
        <v>0</v>
      </c>
      <c r="AO89" s="65"/>
      <c r="AP89" s="18">
        <v>0</v>
      </c>
      <c r="AQ89" s="65"/>
      <c r="AR89" s="18">
        <v>0</v>
      </c>
      <c r="AS89" s="65"/>
      <c r="AT89" s="18">
        <v>0</v>
      </c>
      <c r="AU89" s="65"/>
      <c r="AV89" s="18">
        <v>0</v>
      </c>
      <c r="AW89" s="65"/>
    </row>
    <row r="90" spans="1:49" ht="50.1" customHeight="1" x14ac:dyDescent="0.25">
      <c r="A90" s="71"/>
      <c r="B90" s="71"/>
      <c r="C90" s="36" t="s">
        <v>180</v>
      </c>
      <c r="D90" s="31">
        <f>SUM(D82)</f>
        <v>5</v>
      </c>
      <c r="E90" s="50"/>
      <c r="F90" s="27">
        <v>3</v>
      </c>
      <c r="G90" s="50"/>
      <c r="H90" s="27">
        <v>2</v>
      </c>
      <c r="I90" s="50"/>
      <c r="J90" s="27">
        <v>1</v>
      </c>
      <c r="K90" s="65"/>
      <c r="L90" s="27">
        <v>2</v>
      </c>
      <c r="M90" s="65"/>
      <c r="N90" s="27">
        <v>4</v>
      </c>
      <c r="O90" s="65"/>
      <c r="P90" s="27">
        <v>4</v>
      </c>
      <c r="Q90" s="65"/>
      <c r="R90" s="27">
        <v>4</v>
      </c>
      <c r="S90" s="65"/>
      <c r="T90" s="27">
        <v>4</v>
      </c>
      <c r="U90" s="65"/>
      <c r="V90" s="27">
        <v>4</v>
      </c>
      <c r="W90" s="65"/>
      <c r="X90" s="27">
        <v>3</v>
      </c>
      <c r="Y90" s="65"/>
      <c r="Z90" s="27">
        <v>3</v>
      </c>
      <c r="AA90" s="65"/>
      <c r="AB90" s="27">
        <v>3</v>
      </c>
      <c r="AC90" s="65"/>
      <c r="AD90" s="27">
        <v>3</v>
      </c>
      <c r="AE90" s="65"/>
      <c r="AF90" s="27">
        <v>0</v>
      </c>
      <c r="AG90" s="65"/>
      <c r="AH90" s="27">
        <v>0</v>
      </c>
      <c r="AI90" s="65"/>
      <c r="AJ90" s="27">
        <v>0</v>
      </c>
      <c r="AK90" s="65"/>
      <c r="AL90" s="27">
        <v>0</v>
      </c>
      <c r="AM90" s="65"/>
      <c r="AN90" s="27">
        <v>0</v>
      </c>
      <c r="AO90" s="65"/>
      <c r="AP90" s="27">
        <v>0</v>
      </c>
      <c r="AQ90" s="65"/>
      <c r="AR90" s="27">
        <v>0</v>
      </c>
      <c r="AS90" s="65"/>
      <c r="AT90" s="27">
        <v>0</v>
      </c>
      <c r="AU90" s="65"/>
      <c r="AV90" s="27">
        <v>0</v>
      </c>
      <c r="AW90" s="65"/>
    </row>
    <row r="91" spans="1:49" ht="50.1" customHeight="1" x14ac:dyDescent="0.25">
      <c r="A91" s="71"/>
      <c r="B91" s="71"/>
      <c r="C91" s="17" t="s">
        <v>71</v>
      </c>
      <c r="D91" s="31">
        <f>SUM(D80,D85,D87)</f>
        <v>6</v>
      </c>
      <c r="E91" s="51"/>
      <c r="F91" s="27">
        <v>5</v>
      </c>
      <c r="G91" s="51"/>
      <c r="H91" s="23">
        <f>SUM(H80,H83,H85)</f>
        <v>4</v>
      </c>
      <c r="I91" s="51"/>
      <c r="J91" s="18">
        <f>SUM(J80,J85)</f>
        <v>2</v>
      </c>
      <c r="K91" s="65"/>
      <c r="L91" s="18">
        <f>SUM(L80,L85)</f>
        <v>2</v>
      </c>
      <c r="M91" s="65"/>
      <c r="N91" s="18">
        <f>SUM(N80,N85)</f>
        <v>2</v>
      </c>
      <c r="O91" s="65"/>
      <c r="P91" s="18">
        <v>1</v>
      </c>
      <c r="Q91" s="65"/>
      <c r="R91" s="18">
        <v>2</v>
      </c>
      <c r="S91" s="65"/>
      <c r="T91" s="18">
        <v>2</v>
      </c>
      <c r="U91" s="65"/>
      <c r="V91" s="18">
        <v>1</v>
      </c>
      <c r="W91" s="65"/>
      <c r="X91" s="18">
        <f>SUM(X80)</f>
        <v>3</v>
      </c>
      <c r="Y91" s="65"/>
      <c r="Z91" s="18">
        <v>2</v>
      </c>
      <c r="AA91" s="65"/>
      <c r="AB91" s="18">
        <v>1</v>
      </c>
      <c r="AC91" s="65"/>
      <c r="AD91" s="18">
        <v>1</v>
      </c>
      <c r="AE91" s="65"/>
      <c r="AF91" s="18">
        <v>1</v>
      </c>
      <c r="AG91" s="65"/>
      <c r="AH91" s="18">
        <v>2</v>
      </c>
      <c r="AI91" s="65"/>
      <c r="AJ91" s="18">
        <v>0</v>
      </c>
      <c r="AK91" s="65"/>
      <c r="AL91" s="18">
        <v>0</v>
      </c>
      <c r="AM91" s="65"/>
      <c r="AN91" s="18">
        <v>0</v>
      </c>
      <c r="AO91" s="65"/>
      <c r="AP91" s="18">
        <v>0</v>
      </c>
      <c r="AQ91" s="65"/>
      <c r="AR91" s="18">
        <v>0</v>
      </c>
      <c r="AS91" s="65"/>
      <c r="AT91" s="18">
        <v>0</v>
      </c>
      <c r="AU91" s="65"/>
      <c r="AV91" s="18">
        <v>0</v>
      </c>
      <c r="AW91" s="65"/>
    </row>
    <row r="92" spans="1:49" ht="50.1" customHeight="1" x14ac:dyDescent="0.25">
      <c r="A92" s="67" t="s">
        <v>39</v>
      </c>
      <c r="B92" s="69" t="s">
        <v>100</v>
      </c>
      <c r="C92" s="15" t="s">
        <v>70</v>
      </c>
      <c r="D92" s="52">
        <v>0</v>
      </c>
      <c r="E92" s="53"/>
      <c r="F92" s="52">
        <v>0</v>
      </c>
      <c r="G92" s="53"/>
      <c r="H92" s="52">
        <v>0</v>
      </c>
      <c r="I92" s="53"/>
      <c r="J92" s="54">
        <v>0</v>
      </c>
      <c r="K92" s="54"/>
      <c r="L92" s="54">
        <v>0</v>
      </c>
      <c r="M92" s="54"/>
      <c r="N92" s="54">
        <v>0</v>
      </c>
      <c r="O92" s="54"/>
      <c r="P92" s="54">
        <v>0</v>
      </c>
      <c r="Q92" s="54"/>
      <c r="R92" s="54">
        <v>0</v>
      </c>
      <c r="S92" s="54"/>
      <c r="T92" s="54">
        <v>1</v>
      </c>
      <c r="U92" s="54"/>
      <c r="V92" s="54">
        <v>1</v>
      </c>
      <c r="W92" s="54"/>
      <c r="X92" s="54">
        <v>1</v>
      </c>
      <c r="Y92" s="54"/>
      <c r="Z92" s="54">
        <v>0</v>
      </c>
      <c r="AA92" s="54"/>
      <c r="AB92" s="54">
        <v>1</v>
      </c>
      <c r="AC92" s="54"/>
      <c r="AD92" s="54">
        <v>1</v>
      </c>
      <c r="AE92" s="54"/>
      <c r="AF92" s="54">
        <v>1</v>
      </c>
      <c r="AG92" s="54"/>
      <c r="AH92" s="54">
        <v>1</v>
      </c>
      <c r="AI92" s="54"/>
      <c r="AJ92" s="54" t="s">
        <v>0</v>
      </c>
      <c r="AK92" s="54"/>
      <c r="AL92" s="54" t="s">
        <v>0</v>
      </c>
      <c r="AM92" s="54"/>
      <c r="AN92" s="54">
        <v>0</v>
      </c>
      <c r="AO92" s="54"/>
      <c r="AP92" s="54">
        <v>0</v>
      </c>
      <c r="AQ92" s="54"/>
      <c r="AR92" s="54">
        <v>0</v>
      </c>
      <c r="AS92" s="54"/>
      <c r="AT92" s="54">
        <v>0</v>
      </c>
      <c r="AU92" s="54"/>
      <c r="AV92" s="54">
        <v>0</v>
      </c>
      <c r="AW92" s="54"/>
    </row>
    <row r="93" spans="1:49" ht="50.1" customHeight="1" x14ac:dyDescent="0.25">
      <c r="A93" s="67"/>
      <c r="B93" s="69"/>
      <c r="C93" s="15" t="s">
        <v>71</v>
      </c>
      <c r="D93" s="52">
        <v>7</v>
      </c>
      <c r="E93" s="53"/>
      <c r="F93" s="52">
        <v>6</v>
      </c>
      <c r="G93" s="53"/>
      <c r="H93" s="52">
        <v>5</v>
      </c>
      <c r="I93" s="53"/>
      <c r="J93" s="54">
        <v>5</v>
      </c>
      <c r="K93" s="54"/>
      <c r="L93" s="54">
        <v>6</v>
      </c>
      <c r="M93" s="54"/>
      <c r="N93" s="54">
        <v>11</v>
      </c>
      <c r="O93" s="54"/>
      <c r="P93" s="54">
        <v>11</v>
      </c>
      <c r="Q93" s="54"/>
      <c r="R93" s="54">
        <v>12</v>
      </c>
      <c r="S93" s="54"/>
      <c r="T93" s="54">
        <v>13</v>
      </c>
      <c r="U93" s="54"/>
      <c r="V93" s="54">
        <v>12</v>
      </c>
      <c r="W93" s="54"/>
      <c r="X93" s="54">
        <v>12</v>
      </c>
      <c r="Y93" s="54"/>
      <c r="Z93" s="54">
        <v>12</v>
      </c>
      <c r="AA93" s="54"/>
      <c r="AB93" s="54">
        <v>13</v>
      </c>
      <c r="AC93" s="54"/>
      <c r="AD93" s="54">
        <v>13</v>
      </c>
      <c r="AE93" s="54"/>
      <c r="AF93" s="54">
        <v>11</v>
      </c>
      <c r="AG93" s="54"/>
      <c r="AH93" s="54">
        <v>10</v>
      </c>
      <c r="AI93" s="54"/>
      <c r="AJ93" s="54" t="s">
        <v>9</v>
      </c>
      <c r="AK93" s="54"/>
      <c r="AL93" s="54" t="s">
        <v>7</v>
      </c>
      <c r="AM93" s="54"/>
      <c r="AN93" s="54" t="s">
        <v>3</v>
      </c>
      <c r="AO93" s="54"/>
      <c r="AP93" s="54" t="s">
        <v>1</v>
      </c>
      <c r="AQ93" s="54"/>
      <c r="AR93" s="54">
        <v>0</v>
      </c>
      <c r="AS93" s="54"/>
      <c r="AT93" s="54">
        <v>0</v>
      </c>
      <c r="AU93" s="54"/>
      <c r="AV93" s="54">
        <v>0</v>
      </c>
      <c r="AW93" s="54"/>
    </row>
    <row r="94" spans="1:49" ht="50.1" customHeight="1" x14ac:dyDescent="0.25">
      <c r="A94" s="67"/>
      <c r="B94" s="14" t="s">
        <v>150</v>
      </c>
      <c r="C94" s="11" t="s">
        <v>70</v>
      </c>
      <c r="D94" s="58">
        <v>0</v>
      </c>
      <c r="E94" s="59"/>
      <c r="F94" s="58">
        <v>0</v>
      </c>
      <c r="G94" s="59"/>
      <c r="H94" s="58">
        <v>0</v>
      </c>
      <c r="I94" s="59"/>
      <c r="J94" s="63">
        <v>0</v>
      </c>
      <c r="K94" s="63"/>
      <c r="L94" s="63">
        <v>0</v>
      </c>
      <c r="M94" s="63"/>
      <c r="N94" s="63">
        <v>0</v>
      </c>
      <c r="O94" s="63"/>
      <c r="P94" s="64">
        <v>0</v>
      </c>
      <c r="Q94" s="64"/>
      <c r="R94" s="64">
        <v>0</v>
      </c>
      <c r="S94" s="64"/>
      <c r="T94" s="63">
        <v>0</v>
      </c>
      <c r="U94" s="63"/>
      <c r="V94" s="63">
        <v>0</v>
      </c>
      <c r="W94" s="63"/>
      <c r="X94" s="63">
        <v>0</v>
      </c>
      <c r="Y94" s="63"/>
      <c r="Z94" s="63">
        <v>0</v>
      </c>
      <c r="AA94" s="63"/>
      <c r="AB94" s="64">
        <v>0</v>
      </c>
      <c r="AC94" s="64"/>
      <c r="AD94" s="64">
        <v>0</v>
      </c>
      <c r="AE94" s="64"/>
      <c r="AF94" s="63">
        <v>0</v>
      </c>
      <c r="AG94" s="63"/>
      <c r="AH94" s="63">
        <v>0</v>
      </c>
      <c r="AI94" s="63"/>
      <c r="AJ94" s="63">
        <v>0</v>
      </c>
      <c r="AK94" s="63"/>
      <c r="AL94" s="63">
        <v>0</v>
      </c>
      <c r="AM94" s="63"/>
      <c r="AN94" s="64">
        <v>0</v>
      </c>
      <c r="AO94" s="64"/>
      <c r="AP94" s="64">
        <v>0</v>
      </c>
      <c r="AQ94" s="64"/>
      <c r="AR94" s="63">
        <v>0</v>
      </c>
      <c r="AS94" s="63"/>
      <c r="AT94" s="63">
        <v>0</v>
      </c>
      <c r="AU94" s="63"/>
      <c r="AV94" s="63">
        <v>0</v>
      </c>
      <c r="AW94" s="63"/>
    </row>
    <row r="95" spans="1:49" ht="50.1" customHeight="1" x14ac:dyDescent="0.25">
      <c r="A95" s="67"/>
      <c r="B95" s="69" t="s">
        <v>46</v>
      </c>
      <c r="C95" s="15" t="s">
        <v>70</v>
      </c>
      <c r="D95" s="52">
        <v>1</v>
      </c>
      <c r="E95" s="53"/>
      <c r="F95" s="52">
        <v>1</v>
      </c>
      <c r="G95" s="53"/>
      <c r="H95" s="52">
        <v>3</v>
      </c>
      <c r="I95" s="53"/>
      <c r="J95" s="54">
        <v>3</v>
      </c>
      <c r="K95" s="54"/>
      <c r="L95" s="54">
        <v>2</v>
      </c>
      <c r="M95" s="54"/>
      <c r="N95" s="54">
        <v>2</v>
      </c>
      <c r="O95" s="54"/>
      <c r="P95" s="54">
        <v>0</v>
      </c>
      <c r="Q95" s="54"/>
      <c r="R95" s="54">
        <v>0</v>
      </c>
      <c r="S95" s="54"/>
      <c r="T95" s="54">
        <v>1</v>
      </c>
      <c r="U95" s="54"/>
      <c r="V95" s="54">
        <v>0</v>
      </c>
      <c r="W95" s="54"/>
      <c r="X95" s="54">
        <v>0</v>
      </c>
      <c r="Y95" s="54"/>
      <c r="Z95" s="54">
        <v>0</v>
      </c>
      <c r="AA95" s="54"/>
      <c r="AB95" s="54">
        <v>0</v>
      </c>
      <c r="AC95" s="54"/>
      <c r="AD95" s="54">
        <v>0</v>
      </c>
      <c r="AE95" s="54"/>
      <c r="AF95" s="54">
        <v>0</v>
      </c>
      <c r="AG95" s="54"/>
      <c r="AH95" s="54">
        <v>0</v>
      </c>
      <c r="AI95" s="54"/>
      <c r="AJ95" s="54">
        <v>0</v>
      </c>
      <c r="AK95" s="54"/>
      <c r="AL95" s="54">
        <v>0</v>
      </c>
      <c r="AM95" s="54"/>
      <c r="AN95" s="54">
        <v>0</v>
      </c>
      <c r="AO95" s="54"/>
      <c r="AP95" s="54">
        <v>0</v>
      </c>
      <c r="AQ95" s="54"/>
      <c r="AR95" s="54">
        <v>0</v>
      </c>
      <c r="AS95" s="54"/>
      <c r="AT95" s="54">
        <v>0</v>
      </c>
      <c r="AU95" s="54"/>
      <c r="AV95" s="54">
        <v>0</v>
      </c>
      <c r="AW95" s="54"/>
    </row>
    <row r="96" spans="1:49" ht="50.1" customHeight="1" x14ac:dyDescent="0.25">
      <c r="A96" s="67"/>
      <c r="B96" s="69"/>
      <c r="C96" s="15" t="s">
        <v>71</v>
      </c>
      <c r="D96" s="52">
        <v>0</v>
      </c>
      <c r="E96" s="53"/>
      <c r="F96" s="52">
        <v>0</v>
      </c>
      <c r="G96" s="53"/>
      <c r="H96" s="52">
        <v>1</v>
      </c>
      <c r="I96" s="53"/>
      <c r="J96" s="54">
        <v>1</v>
      </c>
      <c r="K96" s="54"/>
      <c r="L96" s="54">
        <v>1</v>
      </c>
      <c r="M96" s="54"/>
      <c r="N96" s="54">
        <v>1</v>
      </c>
      <c r="O96" s="54"/>
      <c r="P96" s="54">
        <v>1</v>
      </c>
      <c r="Q96" s="54"/>
      <c r="R96" s="54">
        <v>1</v>
      </c>
      <c r="S96" s="54"/>
      <c r="T96" s="54">
        <v>0</v>
      </c>
      <c r="U96" s="54"/>
      <c r="V96" s="54">
        <v>1</v>
      </c>
      <c r="W96" s="54"/>
      <c r="X96" s="54">
        <v>0</v>
      </c>
      <c r="Y96" s="54"/>
      <c r="Z96" s="54">
        <v>0</v>
      </c>
      <c r="AA96" s="54"/>
      <c r="AB96" s="54">
        <v>0</v>
      </c>
      <c r="AC96" s="54"/>
      <c r="AD96" s="54">
        <v>0</v>
      </c>
      <c r="AE96" s="54"/>
      <c r="AF96" s="54">
        <v>0</v>
      </c>
      <c r="AG96" s="54"/>
      <c r="AH96" s="54">
        <v>0</v>
      </c>
      <c r="AI96" s="54"/>
      <c r="AJ96" s="54">
        <v>0</v>
      </c>
      <c r="AK96" s="54"/>
      <c r="AL96" s="54">
        <v>0</v>
      </c>
      <c r="AM96" s="54"/>
      <c r="AN96" s="54">
        <v>0</v>
      </c>
      <c r="AO96" s="54"/>
      <c r="AP96" s="54">
        <v>0</v>
      </c>
      <c r="AQ96" s="54"/>
      <c r="AR96" s="54">
        <v>0</v>
      </c>
      <c r="AS96" s="54"/>
      <c r="AT96" s="54">
        <v>0</v>
      </c>
      <c r="AU96" s="54"/>
      <c r="AV96" s="54">
        <v>0</v>
      </c>
      <c r="AW96" s="54"/>
    </row>
    <row r="97" spans="1:49" ht="50.1" customHeight="1" x14ac:dyDescent="0.25">
      <c r="A97" s="67"/>
      <c r="B97" s="14" t="s">
        <v>47</v>
      </c>
      <c r="C97" s="11" t="s">
        <v>69</v>
      </c>
      <c r="D97" s="58">
        <v>84</v>
      </c>
      <c r="E97" s="59"/>
      <c r="F97" s="58">
        <v>89</v>
      </c>
      <c r="G97" s="59"/>
      <c r="H97" s="58">
        <v>93</v>
      </c>
      <c r="I97" s="59"/>
      <c r="J97" s="63">
        <v>94</v>
      </c>
      <c r="K97" s="63"/>
      <c r="L97" s="63">
        <v>86</v>
      </c>
      <c r="M97" s="63"/>
      <c r="N97" s="63">
        <v>86</v>
      </c>
      <c r="O97" s="63"/>
      <c r="P97" s="64">
        <v>61</v>
      </c>
      <c r="Q97" s="64"/>
      <c r="R97" s="64">
        <v>62</v>
      </c>
      <c r="S97" s="64"/>
      <c r="T97" s="63">
        <v>28</v>
      </c>
      <c r="U97" s="63"/>
      <c r="V97" s="63">
        <v>28</v>
      </c>
      <c r="W97" s="63"/>
      <c r="X97" s="63">
        <v>1</v>
      </c>
      <c r="Y97" s="63"/>
      <c r="Z97" s="63">
        <v>1</v>
      </c>
      <c r="AA97" s="63"/>
      <c r="AB97" s="64">
        <v>0</v>
      </c>
      <c r="AC97" s="64"/>
      <c r="AD97" s="64">
        <v>0</v>
      </c>
      <c r="AE97" s="64"/>
      <c r="AF97" s="63">
        <v>0</v>
      </c>
      <c r="AG97" s="63"/>
      <c r="AH97" s="63">
        <v>0</v>
      </c>
      <c r="AI97" s="63"/>
      <c r="AJ97" s="63">
        <v>0</v>
      </c>
      <c r="AK97" s="63"/>
      <c r="AL97" s="63">
        <v>0</v>
      </c>
      <c r="AM97" s="63"/>
      <c r="AN97" s="63" t="s">
        <v>0</v>
      </c>
      <c r="AO97" s="63"/>
      <c r="AP97" s="63" t="s">
        <v>0</v>
      </c>
      <c r="AQ97" s="63"/>
      <c r="AR97" s="63" t="s">
        <v>0</v>
      </c>
      <c r="AS97" s="63"/>
      <c r="AT97" s="63" t="s">
        <v>0</v>
      </c>
      <c r="AU97" s="63"/>
      <c r="AV97" s="63">
        <v>0</v>
      </c>
      <c r="AW97" s="63"/>
    </row>
    <row r="98" spans="1:49" ht="50.1" customHeight="1" x14ac:dyDescent="0.25">
      <c r="A98" s="67"/>
      <c r="B98" s="16" t="s">
        <v>101</v>
      </c>
      <c r="C98" s="15" t="s">
        <v>69</v>
      </c>
      <c r="D98" s="52">
        <v>0</v>
      </c>
      <c r="E98" s="53"/>
      <c r="F98" s="52">
        <v>0</v>
      </c>
      <c r="G98" s="53"/>
      <c r="H98" s="52">
        <v>0</v>
      </c>
      <c r="I98" s="53"/>
      <c r="J98" s="54">
        <v>0</v>
      </c>
      <c r="K98" s="54"/>
      <c r="L98" s="54">
        <v>0</v>
      </c>
      <c r="M98" s="54"/>
      <c r="N98" s="54">
        <v>0</v>
      </c>
      <c r="O98" s="54"/>
      <c r="P98" s="54">
        <v>0</v>
      </c>
      <c r="Q98" s="54"/>
      <c r="R98" s="54">
        <v>0</v>
      </c>
      <c r="S98" s="54"/>
      <c r="T98" s="54">
        <v>0</v>
      </c>
      <c r="U98" s="54"/>
      <c r="V98" s="54">
        <v>0</v>
      </c>
      <c r="W98" s="54"/>
      <c r="X98" s="54">
        <v>0</v>
      </c>
      <c r="Y98" s="54"/>
      <c r="Z98" s="54">
        <v>0</v>
      </c>
      <c r="AA98" s="54"/>
      <c r="AB98" s="54">
        <v>0</v>
      </c>
      <c r="AC98" s="54"/>
      <c r="AD98" s="54">
        <v>0</v>
      </c>
      <c r="AE98" s="54"/>
      <c r="AF98" s="54">
        <v>0</v>
      </c>
      <c r="AG98" s="54"/>
      <c r="AH98" s="54">
        <v>0</v>
      </c>
      <c r="AI98" s="54"/>
      <c r="AJ98" s="54">
        <v>0</v>
      </c>
      <c r="AK98" s="54"/>
      <c r="AL98" s="54">
        <v>0</v>
      </c>
      <c r="AM98" s="54"/>
      <c r="AN98" s="54">
        <v>0</v>
      </c>
      <c r="AO98" s="54"/>
      <c r="AP98" s="54">
        <v>0</v>
      </c>
      <c r="AQ98" s="54"/>
      <c r="AR98" s="54">
        <v>0</v>
      </c>
      <c r="AS98" s="54"/>
      <c r="AT98" s="54">
        <v>0</v>
      </c>
      <c r="AU98" s="54"/>
      <c r="AV98" s="54">
        <v>0</v>
      </c>
      <c r="AW98" s="54"/>
    </row>
    <row r="99" spans="1:49" ht="50.1" customHeight="1" x14ac:dyDescent="0.25">
      <c r="A99" s="67"/>
      <c r="B99" s="14" t="s">
        <v>62</v>
      </c>
      <c r="C99" s="38" t="s">
        <v>181</v>
      </c>
      <c r="D99" s="58">
        <v>0</v>
      </c>
      <c r="E99" s="59"/>
      <c r="F99" s="58">
        <v>0</v>
      </c>
      <c r="G99" s="59"/>
      <c r="H99" s="58">
        <v>0</v>
      </c>
      <c r="I99" s="59"/>
      <c r="J99" s="63">
        <v>0</v>
      </c>
      <c r="K99" s="63"/>
      <c r="L99" s="64">
        <v>0</v>
      </c>
      <c r="M99" s="64"/>
      <c r="N99" s="64">
        <v>0</v>
      </c>
      <c r="O99" s="64"/>
      <c r="P99" s="63">
        <v>0</v>
      </c>
      <c r="Q99" s="63"/>
      <c r="R99" s="63">
        <v>0</v>
      </c>
      <c r="S99" s="63"/>
      <c r="T99" s="63">
        <v>0</v>
      </c>
      <c r="U99" s="63"/>
      <c r="V99" s="63">
        <v>0</v>
      </c>
      <c r="W99" s="63"/>
      <c r="X99" s="64">
        <v>0</v>
      </c>
      <c r="Y99" s="64"/>
      <c r="Z99" s="64">
        <v>0</v>
      </c>
      <c r="AA99" s="64"/>
      <c r="AB99" s="63">
        <v>0</v>
      </c>
      <c r="AC99" s="63"/>
      <c r="AD99" s="63">
        <v>0</v>
      </c>
      <c r="AE99" s="63"/>
      <c r="AF99" s="63">
        <v>0</v>
      </c>
      <c r="AG99" s="63"/>
      <c r="AH99" s="63">
        <v>0</v>
      </c>
      <c r="AI99" s="63"/>
      <c r="AJ99" s="63" t="s">
        <v>0</v>
      </c>
      <c r="AK99" s="63"/>
      <c r="AL99" s="63">
        <v>0</v>
      </c>
      <c r="AM99" s="63"/>
      <c r="AN99" s="63">
        <v>0</v>
      </c>
      <c r="AO99" s="63"/>
      <c r="AP99" s="63" t="s">
        <v>0</v>
      </c>
      <c r="AQ99" s="63"/>
      <c r="AR99" s="63">
        <v>0</v>
      </c>
      <c r="AS99" s="63"/>
      <c r="AT99" s="63" t="s">
        <v>0</v>
      </c>
      <c r="AU99" s="63"/>
      <c r="AV99" s="63" t="s">
        <v>0</v>
      </c>
      <c r="AW99" s="63"/>
    </row>
    <row r="100" spans="1:49" ht="50.1" customHeight="1" x14ac:dyDescent="0.25">
      <c r="A100" s="67"/>
      <c r="B100" s="16" t="s">
        <v>63</v>
      </c>
      <c r="C100" s="15" t="s">
        <v>70</v>
      </c>
      <c r="D100" s="52">
        <v>0</v>
      </c>
      <c r="E100" s="53"/>
      <c r="F100" s="52">
        <v>0</v>
      </c>
      <c r="G100" s="53"/>
      <c r="H100" s="52">
        <v>0</v>
      </c>
      <c r="I100" s="53"/>
      <c r="J100" s="54">
        <v>0</v>
      </c>
      <c r="K100" s="54"/>
      <c r="L100" s="54">
        <v>1</v>
      </c>
      <c r="M100" s="54"/>
      <c r="N100" s="54">
        <v>2</v>
      </c>
      <c r="O100" s="54"/>
      <c r="P100" s="54">
        <v>7</v>
      </c>
      <c r="Q100" s="54"/>
      <c r="R100" s="54">
        <v>8</v>
      </c>
      <c r="S100" s="54"/>
      <c r="T100" s="54">
        <v>6</v>
      </c>
      <c r="U100" s="54"/>
      <c r="V100" s="54">
        <v>7</v>
      </c>
      <c r="W100" s="54"/>
      <c r="X100" s="54">
        <v>0</v>
      </c>
      <c r="Y100" s="54"/>
      <c r="Z100" s="54">
        <v>0</v>
      </c>
      <c r="AA100" s="54"/>
      <c r="AB100" s="54">
        <v>0</v>
      </c>
      <c r="AC100" s="54"/>
      <c r="AD100" s="54">
        <v>0</v>
      </c>
      <c r="AE100" s="54"/>
      <c r="AF100" s="54">
        <v>0</v>
      </c>
      <c r="AG100" s="54"/>
      <c r="AH100" s="54">
        <v>0</v>
      </c>
      <c r="AI100" s="54"/>
      <c r="AJ100" s="54">
        <v>0</v>
      </c>
      <c r="AK100" s="54"/>
      <c r="AL100" s="54">
        <v>0</v>
      </c>
      <c r="AM100" s="54"/>
      <c r="AN100" s="54">
        <v>0</v>
      </c>
      <c r="AO100" s="54"/>
      <c r="AP100" s="54">
        <v>0</v>
      </c>
      <c r="AQ100" s="54"/>
      <c r="AR100" s="54">
        <v>0</v>
      </c>
      <c r="AS100" s="54"/>
      <c r="AT100" s="54">
        <v>0</v>
      </c>
      <c r="AU100" s="54"/>
      <c r="AV100" s="54">
        <v>0</v>
      </c>
      <c r="AW100" s="54"/>
    </row>
    <row r="101" spans="1:49" ht="50.1" customHeight="1" x14ac:dyDescent="0.25">
      <c r="A101" s="67"/>
      <c r="B101" s="9" t="s">
        <v>64</v>
      </c>
      <c r="C101" s="10" t="s">
        <v>76</v>
      </c>
      <c r="D101" s="60">
        <v>52</v>
      </c>
      <c r="E101" s="61"/>
      <c r="F101" s="60">
        <v>52</v>
      </c>
      <c r="G101" s="61"/>
      <c r="H101" s="60">
        <v>50</v>
      </c>
      <c r="I101" s="61"/>
      <c r="J101" s="64">
        <v>53</v>
      </c>
      <c r="K101" s="64"/>
      <c r="L101" s="64">
        <v>45</v>
      </c>
      <c r="M101" s="64"/>
      <c r="N101" s="64">
        <v>49</v>
      </c>
      <c r="O101" s="64"/>
      <c r="P101" s="64">
        <v>40</v>
      </c>
      <c r="Q101" s="64"/>
      <c r="R101" s="64">
        <v>52</v>
      </c>
      <c r="S101" s="64"/>
      <c r="T101" s="64">
        <v>52</v>
      </c>
      <c r="U101" s="64"/>
      <c r="V101" s="64">
        <v>53</v>
      </c>
      <c r="W101" s="64"/>
      <c r="X101" s="64">
        <v>48</v>
      </c>
      <c r="Y101" s="64"/>
      <c r="Z101" s="64">
        <v>48</v>
      </c>
      <c r="AA101" s="64"/>
      <c r="AB101" s="64">
        <v>37</v>
      </c>
      <c r="AC101" s="64"/>
      <c r="AD101" s="64">
        <v>38</v>
      </c>
      <c r="AE101" s="64"/>
      <c r="AF101" s="64">
        <v>44</v>
      </c>
      <c r="AG101" s="64"/>
      <c r="AH101" s="64">
        <v>45</v>
      </c>
      <c r="AI101" s="64"/>
      <c r="AJ101" s="64" t="s">
        <v>17</v>
      </c>
      <c r="AK101" s="64"/>
      <c r="AL101" s="64" t="s">
        <v>17</v>
      </c>
      <c r="AM101" s="64"/>
      <c r="AN101" s="64" t="s">
        <v>18</v>
      </c>
      <c r="AO101" s="64"/>
      <c r="AP101" s="64" t="s">
        <v>19</v>
      </c>
      <c r="AQ101" s="64"/>
      <c r="AR101" s="64" t="s">
        <v>20</v>
      </c>
      <c r="AS101" s="64"/>
      <c r="AT101" s="64" t="s">
        <v>21</v>
      </c>
      <c r="AU101" s="64"/>
      <c r="AV101" s="64" t="s">
        <v>21</v>
      </c>
      <c r="AW101" s="64"/>
    </row>
    <row r="102" spans="1:49" ht="50.1" customHeight="1" x14ac:dyDescent="0.25">
      <c r="A102" s="67"/>
      <c r="B102" s="69" t="s">
        <v>102</v>
      </c>
      <c r="C102" s="15" t="s">
        <v>69</v>
      </c>
      <c r="D102" s="52">
        <v>10</v>
      </c>
      <c r="E102" s="53"/>
      <c r="F102" s="52">
        <v>10</v>
      </c>
      <c r="G102" s="53"/>
      <c r="H102" s="52">
        <v>11</v>
      </c>
      <c r="I102" s="53"/>
      <c r="J102" s="54">
        <v>11</v>
      </c>
      <c r="K102" s="54"/>
      <c r="L102" s="54">
        <v>15</v>
      </c>
      <c r="M102" s="54"/>
      <c r="N102" s="54">
        <v>14</v>
      </c>
      <c r="O102" s="54"/>
      <c r="P102" s="54">
        <v>14</v>
      </c>
      <c r="Q102" s="54"/>
      <c r="R102" s="54">
        <v>14</v>
      </c>
      <c r="S102" s="54"/>
      <c r="T102" s="54">
        <v>10</v>
      </c>
      <c r="U102" s="54"/>
      <c r="V102" s="54">
        <v>11</v>
      </c>
      <c r="W102" s="54"/>
      <c r="X102" s="54">
        <v>6</v>
      </c>
      <c r="Y102" s="54"/>
      <c r="Z102" s="54">
        <v>6</v>
      </c>
      <c r="AA102" s="54"/>
      <c r="AB102" s="54">
        <v>10</v>
      </c>
      <c r="AC102" s="54"/>
      <c r="AD102" s="54">
        <v>10</v>
      </c>
      <c r="AE102" s="54"/>
      <c r="AF102" s="54">
        <v>11</v>
      </c>
      <c r="AG102" s="54"/>
      <c r="AH102" s="54">
        <v>11</v>
      </c>
      <c r="AI102" s="54"/>
      <c r="AJ102" s="54" t="s">
        <v>8</v>
      </c>
      <c r="AK102" s="54"/>
      <c r="AL102" s="54" t="s">
        <v>6</v>
      </c>
      <c r="AM102" s="54"/>
      <c r="AN102" s="54" t="s">
        <v>5</v>
      </c>
      <c r="AO102" s="54"/>
      <c r="AP102" s="54" t="s">
        <v>3</v>
      </c>
      <c r="AQ102" s="54"/>
      <c r="AR102" s="54" t="s">
        <v>4</v>
      </c>
      <c r="AS102" s="54"/>
      <c r="AT102" s="54" t="s">
        <v>7</v>
      </c>
      <c r="AU102" s="54"/>
      <c r="AV102" s="54" t="s">
        <v>3</v>
      </c>
      <c r="AW102" s="54"/>
    </row>
    <row r="103" spans="1:49" ht="50.1" customHeight="1" x14ac:dyDescent="0.25">
      <c r="A103" s="67"/>
      <c r="B103" s="69"/>
      <c r="C103" s="15" t="s">
        <v>70</v>
      </c>
      <c r="D103" s="52">
        <v>1</v>
      </c>
      <c r="E103" s="53"/>
      <c r="F103" s="52">
        <v>1</v>
      </c>
      <c r="G103" s="53"/>
      <c r="H103" s="52">
        <v>0</v>
      </c>
      <c r="I103" s="53"/>
      <c r="J103" s="54">
        <v>0</v>
      </c>
      <c r="K103" s="54"/>
      <c r="L103" s="54">
        <v>0</v>
      </c>
      <c r="M103" s="54"/>
      <c r="N103" s="54">
        <v>0</v>
      </c>
      <c r="O103" s="54"/>
      <c r="P103" s="54">
        <v>0</v>
      </c>
      <c r="Q103" s="54"/>
      <c r="R103" s="54">
        <v>0</v>
      </c>
      <c r="S103" s="54"/>
      <c r="T103" s="54">
        <v>0</v>
      </c>
      <c r="U103" s="54"/>
      <c r="V103" s="54">
        <v>0</v>
      </c>
      <c r="W103" s="54"/>
      <c r="X103" s="54">
        <v>0</v>
      </c>
      <c r="Y103" s="54"/>
      <c r="Z103" s="54">
        <v>0</v>
      </c>
      <c r="AA103" s="54"/>
      <c r="AB103" s="54">
        <v>0</v>
      </c>
      <c r="AC103" s="54"/>
      <c r="AD103" s="54">
        <v>0</v>
      </c>
      <c r="AE103" s="54"/>
      <c r="AF103" s="54">
        <v>2</v>
      </c>
      <c r="AG103" s="54"/>
      <c r="AH103" s="54">
        <v>2</v>
      </c>
      <c r="AI103" s="54"/>
      <c r="AJ103" s="54" t="s">
        <v>1</v>
      </c>
      <c r="AK103" s="54"/>
      <c r="AL103" s="54" t="s">
        <v>0</v>
      </c>
      <c r="AM103" s="54"/>
      <c r="AN103" s="54">
        <v>0</v>
      </c>
      <c r="AO103" s="54"/>
      <c r="AP103" s="54">
        <v>0</v>
      </c>
      <c r="AQ103" s="54"/>
      <c r="AR103" s="54">
        <v>0</v>
      </c>
      <c r="AS103" s="54"/>
      <c r="AT103" s="54">
        <v>0</v>
      </c>
      <c r="AU103" s="54"/>
      <c r="AV103" s="54">
        <v>0</v>
      </c>
      <c r="AW103" s="54"/>
    </row>
    <row r="104" spans="1:49" ht="50.1" customHeight="1" x14ac:dyDescent="0.25">
      <c r="A104" s="67"/>
      <c r="B104" s="69"/>
      <c r="C104" s="15" t="s">
        <v>71</v>
      </c>
      <c r="D104" s="52">
        <v>0</v>
      </c>
      <c r="E104" s="53"/>
      <c r="F104" s="52">
        <v>0</v>
      </c>
      <c r="G104" s="53"/>
      <c r="H104" s="52">
        <v>0</v>
      </c>
      <c r="I104" s="53"/>
      <c r="J104" s="54">
        <v>0</v>
      </c>
      <c r="K104" s="54"/>
      <c r="L104" s="54">
        <v>0</v>
      </c>
      <c r="M104" s="54"/>
      <c r="N104" s="54">
        <v>0</v>
      </c>
      <c r="O104" s="54"/>
      <c r="P104" s="54">
        <v>0</v>
      </c>
      <c r="Q104" s="54"/>
      <c r="R104" s="54">
        <v>0</v>
      </c>
      <c r="S104" s="54"/>
      <c r="T104" s="54">
        <v>1</v>
      </c>
      <c r="U104" s="54"/>
      <c r="V104" s="54">
        <v>1</v>
      </c>
      <c r="W104" s="54"/>
      <c r="X104" s="54">
        <v>1</v>
      </c>
      <c r="Y104" s="54"/>
      <c r="Z104" s="54">
        <v>1</v>
      </c>
      <c r="AA104" s="54"/>
      <c r="AB104" s="54">
        <v>1</v>
      </c>
      <c r="AC104" s="54"/>
      <c r="AD104" s="54">
        <v>2</v>
      </c>
      <c r="AE104" s="54"/>
      <c r="AF104" s="54">
        <v>2</v>
      </c>
      <c r="AG104" s="54"/>
      <c r="AH104" s="54">
        <v>2</v>
      </c>
      <c r="AI104" s="54"/>
      <c r="AJ104" s="54" t="s">
        <v>0</v>
      </c>
      <c r="AK104" s="54"/>
      <c r="AL104" s="54" t="s">
        <v>0</v>
      </c>
      <c r="AM104" s="54"/>
      <c r="AN104" s="54">
        <v>0</v>
      </c>
      <c r="AO104" s="54"/>
      <c r="AP104" s="54">
        <v>0</v>
      </c>
      <c r="AQ104" s="54"/>
      <c r="AR104" s="54">
        <v>0</v>
      </c>
      <c r="AS104" s="54"/>
      <c r="AT104" s="54">
        <v>0</v>
      </c>
      <c r="AU104" s="54"/>
      <c r="AV104" s="54">
        <v>0</v>
      </c>
      <c r="AW104" s="54"/>
    </row>
    <row r="105" spans="1:49" ht="50.1" customHeight="1" x14ac:dyDescent="0.25">
      <c r="A105" s="71" t="s">
        <v>171</v>
      </c>
      <c r="B105" s="71"/>
      <c r="C105" s="17" t="s">
        <v>69</v>
      </c>
      <c r="D105" s="31">
        <f>SUM(D97,D98,D102)</f>
        <v>94</v>
      </c>
      <c r="E105" s="49">
        <f>SUM(D92:E104)</f>
        <v>155</v>
      </c>
      <c r="F105" s="27">
        <v>99</v>
      </c>
      <c r="G105" s="49">
        <f>SUM(F92:G104)</f>
        <v>159</v>
      </c>
      <c r="H105" s="23">
        <f>SUM(H97,H98,H102)</f>
        <v>104</v>
      </c>
      <c r="I105" s="49">
        <f>SUM(H92:I104)</f>
        <v>163</v>
      </c>
      <c r="J105" s="18">
        <f>SUM(J97,J98,J102)</f>
        <v>105</v>
      </c>
      <c r="K105" s="65">
        <f>SUM(J92:K104)</f>
        <v>167</v>
      </c>
      <c r="L105" s="18">
        <f>SUM(L97,L102)</f>
        <v>101</v>
      </c>
      <c r="M105" s="65">
        <f>SUM(L105:L107)</f>
        <v>156</v>
      </c>
      <c r="N105" s="18">
        <f>SUM(N97,N102)</f>
        <v>100</v>
      </c>
      <c r="O105" s="65">
        <f>SUM(N92:O104)</f>
        <v>165</v>
      </c>
      <c r="P105" s="18">
        <v>75</v>
      </c>
      <c r="Q105" s="65">
        <v>134</v>
      </c>
      <c r="R105" s="18">
        <v>76</v>
      </c>
      <c r="S105" s="65">
        <v>149</v>
      </c>
      <c r="T105" s="18">
        <v>38</v>
      </c>
      <c r="U105" s="65">
        <v>112</v>
      </c>
      <c r="V105" s="18">
        <v>39</v>
      </c>
      <c r="W105" s="65">
        <v>114</v>
      </c>
      <c r="X105" s="18">
        <f>SUM(X97,X98,X102)</f>
        <v>7</v>
      </c>
      <c r="Y105" s="65">
        <v>69</v>
      </c>
      <c r="Z105" s="18">
        <v>7</v>
      </c>
      <c r="AA105" s="65">
        <v>68</v>
      </c>
      <c r="AB105" s="18">
        <v>10</v>
      </c>
      <c r="AC105" s="65">
        <v>62</v>
      </c>
      <c r="AD105" s="18">
        <v>10</v>
      </c>
      <c r="AE105" s="65">
        <v>64</v>
      </c>
      <c r="AF105" s="18">
        <v>11</v>
      </c>
      <c r="AG105" s="65">
        <v>71</v>
      </c>
      <c r="AH105" s="18">
        <v>11</v>
      </c>
      <c r="AI105" s="65">
        <v>71</v>
      </c>
      <c r="AJ105" s="18">
        <v>10</v>
      </c>
      <c r="AK105" s="65">
        <v>69</v>
      </c>
      <c r="AL105" s="18">
        <v>8</v>
      </c>
      <c r="AM105" s="65">
        <v>62</v>
      </c>
      <c r="AN105" s="18">
        <v>8</v>
      </c>
      <c r="AO105" s="65">
        <v>48</v>
      </c>
      <c r="AP105" s="18">
        <v>4</v>
      </c>
      <c r="AQ105" s="65">
        <v>32</v>
      </c>
      <c r="AR105" s="18">
        <v>6</v>
      </c>
      <c r="AS105" s="65">
        <v>28</v>
      </c>
      <c r="AT105" s="18">
        <v>7</v>
      </c>
      <c r="AU105" s="65">
        <v>35</v>
      </c>
      <c r="AV105" s="18">
        <v>3</v>
      </c>
      <c r="AW105" s="65">
        <v>31</v>
      </c>
    </row>
    <row r="106" spans="1:49" ht="50.1" customHeight="1" x14ac:dyDescent="0.25">
      <c r="A106" s="71"/>
      <c r="B106" s="71"/>
      <c r="C106" s="17" t="s">
        <v>70</v>
      </c>
      <c r="D106" s="31">
        <f>SUM(D92,D94,D95,D100,D101,D103)</f>
        <v>54</v>
      </c>
      <c r="E106" s="50"/>
      <c r="F106" s="27">
        <v>54</v>
      </c>
      <c r="G106" s="50"/>
      <c r="H106" s="23">
        <f>SUM(H92,H94,H95,H99,H100,H101,H103)</f>
        <v>53</v>
      </c>
      <c r="I106" s="50"/>
      <c r="J106" s="18">
        <f>SUM(J92,J94,J95,J99,J100,J101,J103)</f>
        <v>56</v>
      </c>
      <c r="K106" s="65"/>
      <c r="L106" s="18">
        <f>SUM(L95,L100,L101)</f>
        <v>48</v>
      </c>
      <c r="M106" s="65"/>
      <c r="N106" s="18">
        <f>SUM(N95,N100,N101)</f>
        <v>53</v>
      </c>
      <c r="O106" s="65"/>
      <c r="P106" s="18">
        <v>47</v>
      </c>
      <c r="Q106" s="65"/>
      <c r="R106" s="18">
        <v>60</v>
      </c>
      <c r="S106" s="65"/>
      <c r="T106" s="18">
        <v>59</v>
      </c>
      <c r="U106" s="65"/>
      <c r="V106" s="18">
        <v>61</v>
      </c>
      <c r="W106" s="65"/>
      <c r="X106" s="18">
        <f>SUM(X92,X94,X95,X99,X101,X103)</f>
        <v>49</v>
      </c>
      <c r="Y106" s="65"/>
      <c r="Z106" s="18">
        <v>48</v>
      </c>
      <c r="AA106" s="65"/>
      <c r="AB106" s="18">
        <v>38</v>
      </c>
      <c r="AC106" s="65"/>
      <c r="AD106" s="18">
        <v>39</v>
      </c>
      <c r="AE106" s="65"/>
      <c r="AF106" s="18">
        <v>47</v>
      </c>
      <c r="AG106" s="65"/>
      <c r="AH106" s="18">
        <v>48</v>
      </c>
      <c r="AI106" s="65"/>
      <c r="AJ106" s="18">
        <v>49</v>
      </c>
      <c r="AK106" s="65"/>
      <c r="AL106" s="18">
        <v>47</v>
      </c>
      <c r="AM106" s="65"/>
      <c r="AN106" s="18">
        <v>37</v>
      </c>
      <c r="AO106" s="65"/>
      <c r="AP106" s="18">
        <v>26</v>
      </c>
      <c r="AQ106" s="65"/>
      <c r="AR106" s="18">
        <v>22</v>
      </c>
      <c r="AS106" s="65"/>
      <c r="AT106" s="18">
        <v>28</v>
      </c>
      <c r="AU106" s="65"/>
      <c r="AV106" s="18">
        <v>28</v>
      </c>
      <c r="AW106" s="65"/>
    </row>
    <row r="107" spans="1:49" ht="50.1" customHeight="1" x14ac:dyDescent="0.25">
      <c r="A107" s="71"/>
      <c r="B107" s="71"/>
      <c r="C107" s="17" t="s">
        <v>71</v>
      </c>
      <c r="D107" s="31">
        <f>SUM(D93,D96,D104)</f>
        <v>7</v>
      </c>
      <c r="E107" s="51"/>
      <c r="F107" s="27">
        <v>6</v>
      </c>
      <c r="G107" s="51"/>
      <c r="H107" s="23">
        <f>SUM(H93,H96,H104)</f>
        <v>6</v>
      </c>
      <c r="I107" s="51"/>
      <c r="J107" s="18">
        <f>SUM(J93,J96,J104)</f>
        <v>6</v>
      </c>
      <c r="K107" s="65"/>
      <c r="L107" s="18">
        <f>SUM(L93,L96)</f>
        <v>7</v>
      </c>
      <c r="M107" s="65"/>
      <c r="N107" s="18">
        <f>SUM(N93,N96)</f>
        <v>12</v>
      </c>
      <c r="O107" s="65"/>
      <c r="P107" s="18">
        <v>12</v>
      </c>
      <c r="Q107" s="65"/>
      <c r="R107" s="18">
        <v>13</v>
      </c>
      <c r="S107" s="65"/>
      <c r="T107" s="18">
        <v>15</v>
      </c>
      <c r="U107" s="65"/>
      <c r="V107" s="18">
        <v>14</v>
      </c>
      <c r="W107" s="65"/>
      <c r="X107" s="18">
        <f>SUM(X93,X96,X104)</f>
        <v>13</v>
      </c>
      <c r="Y107" s="65"/>
      <c r="Z107" s="18">
        <v>13</v>
      </c>
      <c r="AA107" s="65"/>
      <c r="AB107" s="18">
        <v>14</v>
      </c>
      <c r="AC107" s="65"/>
      <c r="AD107" s="18">
        <v>15</v>
      </c>
      <c r="AE107" s="65"/>
      <c r="AF107" s="18">
        <v>13</v>
      </c>
      <c r="AG107" s="65"/>
      <c r="AH107" s="18">
        <v>12</v>
      </c>
      <c r="AI107" s="65"/>
      <c r="AJ107" s="18">
        <v>10</v>
      </c>
      <c r="AK107" s="65"/>
      <c r="AL107" s="18">
        <v>7</v>
      </c>
      <c r="AM107" s="65"/>
      <c r="AN107" s="18">
        <v>3</v>
      </c>
      <c r="AO107" s="65"/>
      <c r="AP107" s="18">
        <v>2</v>
      </c>
      <c r="AQ107" s="65"/>
      <c r="AR107" s="18">
        <v>0</v>
      </c>
      <c r="AS107" s="65"/>
      <c r="AT107" s="18">
        <v>0</v>
      </c>
      <c r="AU107" s="65"/>
      <c r="AV107" s="18">
        <v>0</v>
      </c>
      <c r="AW107" s="65"/>
    </row>
    <row r="108" spans="1:49" ht="50.1" customHeight="1" x14ac:dyDescent="0.25">
      <c r="A108" s="67" t="s">
        <v>170</v>
      </c>
      <c r="B108" s="69" t="s">
        <v>103</v>
      </c>
      <c r="C108" s="15" t="s">
        <v>151</v>
      </c>
      <c r="D108" s="52">
        <v>0</v>
      </c>
      <c r="E108" s="53"/>
      <c r="F108" s="52">
        <v>0</v>
      </c>
      <c r="G108" s="53"/>
      <c r="H108" s="52">
        <v>0</v>
      </c>
      <c r="I108" s="53"/>
      <c r="J108" s="54">
        <v>0</v>
      </c>
      <c r="K108" s="54"/>
      <c r="L108" s="54">
        <v>0</v>
      </c>
      <c r="M108" s="54"/>
      <c r="N108" s="54">
        <v>0</v>
      </c>
      <c r="O108" s="54"/>
      <c r="P108" s="54">
        <v>0</v>
      </c>
      <c r="Q108" s="54"/>
      <c r="R108" s="54">
        <v>0</v>
      </c>
      <c r="S108" s="54"/>
      <c r="T108" s="54">
        <v>0</v>
      </c>
      <c r="U108" s="54"/>
      <c r="V108" s="54">
        <v>0</v>
      </c>
      <c r="W108" s="54"/>
      <c r="X108" s="54">
        <v>0</v>
      </c>
      <c r="Y108" s="54"/>
      <c r="Z108" s="54">
        <v>1</v>
      </c>
      <c r="AA108" s="54"/>
      <c r="AB108" s="54">
        <v>0</v>
      </c>
      <c r="AC108" s="54"/>
      <c r="AD108" s="54">
        <v>0</v>
      </c>
      <c r="AE108" s="54"/>
      <c r="AF108" s="54">
        <v>1</v>
      </c>
      <c r="AG108" s="54"/>
      <c r="AH108" s="54">
        <v>1</v>
      </c>
      <c r="AI108" s="54"/>
      <c r="AJ108" s="54">
        <v>0</v>
      </c>
      <c r="AK108" s="54"/>
      <c r="AL108" s="54">
        <v>0</v>
      </c>
      <c r="AM108" s="54"/>
      <c r="AN108" s="54">
        <v>0</v>
      </c>
      <c r="AO108" s="54"/>
      <c r="AP108" s="54">
        <v>0</v>
      </c>
      <c r="AQ108" s="54"/>
      <c r="AR108" s="54">
        <v>0</v>
      </c>
      <c r="AS108" s="54"/>
      <c r="AT108" s="54">
        <v>0</v>
      </c>
      <c r="AU108" s="54"/>
      <c r="AV108" s="54">
        <v>0</v>
      </c>
      <c r="AW108" s="54"/>
    </row>
    <row r="109" spans="1:49" ht="50.1" customHeight="1" x14ac:dyDescent="0.25">
      <c r="A109" s="67"/>
      <c r="B109" s="69"/>
      <c r="C109" s="15" t="s">
        <v>70</v>
      </c>
      <c r="D109" s="52">
        <v>5</v>
      </c>
      <c r="E109" s="53"/>
      <c r="F109" s="52">
        <v>5</v>
      </c>
      <c r="G109" s="53"/>
      <c r="H109" s="52">
        <v>2</v>
      </c>
      <c r="I109" s="53"/>
      <c r="J109" s="54">
        <v>2</v>
      </c>
      <c r="K109" s="54"/>
      <c r="L109" s="54">
        <v>0</v>
      </c>
      <c r="M109" s="54"/>
      <c r="N109" s="54">
        <v>2</v>
      </c>
      <c r="O109" s="54"/>
      <c r="P109" s="54">
        <v>4</v>
      </c>
      <c r="Q109" s="54"/>
      <c r="R109" s="54">
        <v>4</v>
      </c>
      <c r="S109" s="54"/>
      <c r="T109" s="54">
        <v>6</v>
      </c>
      <c r="U109" s="54"/>
      <c r="V109" s="54">
        <v>4</v>
      </c>
      <c r="W109" s="54"/>
      <c r="X109" s="54">
        <v>0</v>
      </c>
      <c r="Y109" s="54"/>
      <c r="Z109" s="54">
        <v>1</v>
      </c>
      <c r="AA109" s="54"/>
      <c r="AB109" s="54">
        <v>1</v>
      </c>
      <c r="AC109" s="54"/>
      <c r="AD109" s="54">
        <v>1</v>
      </c>
      <c r="AE109" s="54"/>
      <c r="AF109" s="54">
        <v>2</v>
      </c>
      <c r="AG109" s="54"/>
      <c r="AH109" s="54">
        <v>2</v>
      </c>
      <c r="AI109" s="54"/>
      <c r="AJ109" s="54" t="s">
        <v>3</v>
      </c>
      <c r="AK109" s="54"/>
      <c r="AL109" s="54" t="s">
        <v>1</v>
      </c>
      <c r="AM109" s="54"/>
      <c r="AN109" s="54" t="s">
        <v>7</v>
      </c>
      <c r="AO109" s="54"/>
      <c r="AP109" s="54" t="s">
        <v>3</v>
      </c>
      <c r="AQ109" s="54"/>
      <c r="AR109" s="54" t="s">
        <v>1</v>
      </c>
      <c r="AS109" s="54"/>
      <c r="AT109" s="54" t="s">
        <v>2</v>
      </c>
      <c r="AU109" s="54"/>
      <c r="AV109" s="54">
        <v>0</v>
      </c>
      <c r="AW109" s="54"/>
    </row>
    <row r="110" spans="1:49" ht="50.1" customHeight="1" x14ac:dyDescent="0.25">
      <c r="A110" s="67"/>
      <c r="B110" s="69"/>
      <c r="C110" s="15" t="s">
        <v>71</v>
      </c>
      <c r="D110" s="52">
        <v>29</v>
      </c>
      <c r="E110" s="53"/>
      <c r="F110" s="52">
        <v>28</v>
      </c>
      <c r="G110" s="53"/>
      <c r="H110" s="52">
        <v>28</v>
      </c>
      <c r="I110" s="53"/>
      <c r="J110" s="54">
        <v>30</v>
      </c>
      <c r="K110" s="54"/>
      <c r="L110" s="54">
        <v>26</v>
      </c>
      <c r="M110" s="54"/>
      <c r="N110" s="54">
        <v>26</v>
      </c>
      <c r="O110" s="54"/>
      <c r="P110" s="54">
        <v>21</v>
      </c>
      <c r="Q110" s="54"/>
      <c r="R110" s="54">
        <v>26</v>
      </c>
      <c r="S110" s="54"/>
      <c r="T110" s="54">
        <v>24</v>
      </c>
      <c r="U110" s="54"/>
      <c r="V110" s="54">
        <v>22</v>
      </c>
      <c r="W110" s="54"/>
      <c r="X110" s="54">
        <v>26</v>
      </c>
      <c r="Y110" s="54"/>
      <c r="Z110" s="54">
        <v>29</v>
      </c>
      <c r="AA110" s="54"/>
      <c r="AB110" s="54">
        <v>33</v>
      </c>
      <c r="AC110" s="54"/>
      <c r="AD110" s="54">
        <v>34</v>
      </c>
      <c r="AE110" s="54"/>
      <c r="AF110" s="54">
        <v>33</v>
      </c>
      <c r="AG110" s="54"/>
      <c r="AH110" s="54">
        <v>34</v>
      </c>
      <c r="AI110" s="54"/>
      <c r="AJ110" s="54" t="s">
        <v>23</v>
      </c>
      <c r="AK110" s="54"/>
      <c r="AL110" s="54" t="s">
        <v>24</v>
      </c>
      <c r="AM110" s="54"/>
      <c r="AN110" s="54" t="s">
        <v>25</v>
      </c>
      <c r="AO110" s="54"/>
      <c r="AP110" s="54" t="s">
        <v>26</v>
      </c>
      <c r="AQ110" s="54"/>
      <c r="AR110" s="54" t="s">
        <v>26</v>
      </c>
      <c r="AS110" s="54"/>
      <c r="AT110" s="54" t="s">
        <v>27</v>
      </c>
      <c r="AU110" s="54"/>
      <c r="AV110" s="54" t="s">
        <v>19</v>
      </c>
      <c r="AW110" s="54"/>
    </row>
    <row r="111" spans="1:49" ht="50.1" customHeight="1" x14ac:dyDescent="0.25">
      <c r="A111" s="67"/>
      <c r="B111" s="67" t="s">
        <v>104</v>
      </c>
      <c r="C111" s="11" t="s">
        <v>69</v>
      </c>
      <c r="D111" s="58">
        <v>1</v>
      </c>
      <c r="E111" s="59"/>
      <c r="F111" s="58">
        <v>2</v>
      </c>
      <c r="G111" s="59"/>
      <c r="H111" s="58">
        <v>3</v>
      </c>
      <c r="I111" s="59"/>
      <c r="J111" s="63">
        <v>3</v>
      </c>
      <c r="K111" s="63"/>
      <c r="L111" s="63">
        <v>4</v>
      </c>
      <c r="M111" s="63"/>
      <c r="N111" s="63">
        <v>5</v>
      </c>
      <c r="O111" s="63"/>
      <c r="P111" s="64">
        <v>4</v>
      </c>
      <c r="Q111" s="64"/>
      <c r="R111" s="64">
        <v>4</v>
      </c>
      <c r="S111" s="64"/>
      <c r="T111" s="63">
        <v>5</v>
      </c>
      <c r="U111" s="63"/>
      <c r="V111" s="63">
        <v>4</v>
      </c>
      <c r="W111" s="63"/>
      <c r="X111" s="63">
        <v>4</v>
      </c>
      <c r="Y111" s="63"/>
      <c r="Z111" s="63">
        <v>4</v>
      </c>
      <c r="AA111" s="63"/>
      <c r="AB111" s="63">
        <v>2</v>
      </c>
      <c r="AC111" s="63"/>
      <c r="AD111" s="63">
        <v>2</v>
      </c>
      <c r="AE111" s="63"/>
      <c r="AF111" s="63">
        <v>2</v>
      </c>
      <c r="AG111" s="63"/>
      <c r="AH111" s="63">
        <v>2</v>
      </c>
      <c r="AI111" s="63"/>
      <c r="AJ111" s="63" t="s">
        <v>1</v>
      </c>
      <c r="AK111" s="63"/>
      <c r="AL111" s="63" t="s">
        <v>0</v>
      </c>
      <c r="AM111" s="63"/>
      <c r="AN111" s="63" t="s">
        <v>0</v>
      </c>
      <c r="AO111" s="63"/>
      <c r="AP111" s="63" t="s">
        <v>0</v>
      </c>
      <c r="AQ111" s="63"/>
      <c r="AR111" s="63" t="s">
        <v>3</v>
      </c>
      <c r="AS111" s="63"/>
      <c r="AT111" s="63" t="s">
        <v>2</v>
      </c>
      <c r="AU111" s="63"/>
      <c r="AV111" s="63" t="s">
        <v>2</v>
      </c>
      <c r="AW111" s="63"/>
    </row>
    <row r="112" spans="1:49" ht="50.1" customHeight="1" x14ac:dyDescent="0.25">
      <c r="A112" s="67"/>
      <c r="B112" s="67"/>
      <c r="C112" s="11" t="s">
        <v>70</v>
      </c>
      <c r="D112" s="58">
        <v>4</v>
      </c>
      <c r="E112" s="59"/>
      <c r="F112" s="58">
        <v>4</v>
      </c>
      <c r="G112" s="59"/>
      <c r="H112" s="58">
        <v>2</v>
      </c>
      <c r="I112" s="59"/>
      <c r="J112" s="63">
        <v>3</v>
      </c>
      <c r="K112" s="63"/>
      <c r="L112" s="63">
        <v>3</v>
      </c>
      <c r="M112" s="63"/>
      <c r="N112" s="63">
        <v>4</v>
      </c>
      <c r="O112" s="63"/>
      <c r="P112" s="64">
        <v>4</v>
      </c>
      <c r="Q112" s="64"/>
      <c r="R112" s="64">
        <v>3</v>
      </c>
      <c r="S112" s="64"/>
      <c r="T112" s="63">
        <v>2</v>
      </c>
      <c r="U112" s="63"/>
      <c r="V112" s="63">
        <v>2</v>
      </c>
      <c r="W112" s="63"/>
      <c r="X112" s="63">
        <v>5</v>
      </c>
      <c r="Y112" s="63"/>
      <c r="Z112" s="63">
        <v>5</v>
      </c>
      <c r="AA112" s="63"/>
      <c r="AB112" s="63">
        <v>6</v>
      </c>
      <c r="AC112" s="63"/>
      <c r="AD112" s="63">
        <v>7</v>
      </c>
      <c r="AE112" s="63"/>
      <c r="AF112" s="63">
        <v>2</v>
      </c>
      <c r="AG112" s="63"/>
      <c r="AH112" s="63">
        <v>2</v>
      </c>
      <c r="AI112" s="63"/>
      <c r="AJ112" s="63" t="s">
        <v>0</v>
      </c>
      <c r="AK112" s="63"/>
      <c r="AL112" s="63" t="s">
        <v>0</v>
      </c>
      <c r="AM112" s="63"/>
      <c r="AN112" s="63" t="s">
        <v>0</v>
      </c>
      <c r="AO112" s="63"/>
      <c r="AP112" s="63" t="s">
        <v>0</v>
      </c>
      <c r="AQ112" s="63"/>
      <c r="AR112" s="63" t="s">
        <v>1</v>
      </c>
      <c r="AS112" s="63"/>
      <c r="AT112" s="63" t="s">
        <v>3</v>
      </c>
      <c r="AU112" s="63"/>
      <c r="AV112" s="63" t="s">
        <v>1</v>
      </c>
      <c r="AW112" s="63"/>
    </row>
    <row r="113" spans="1:49" ht="50.1" customHeight="1" x14ac:dyDescent="0.25">
      <c r="A113" s="67"/>
      <c r="B113" s="67"/>
      <c r="C113" s="11" t="s">
        <v>71</v>
      </c>
      <c r="D113" s="58">
        <v>10</v>
      </c>
      <c r="E113" s="59"/>
      <c r="F113" s="58">
        <v>11</v>
      </c>
      <c r="G113" s="59"/>
      <c r="H113" s="58">
        <v>8</v>
      </c>
      <c r="I113" s="59"/>
      <c r="J113" s="63">
        <v>9</v>
      </c>
      <c r="K113" s="63"/>
      <c r="L113" s="63">
        <v>12</v>
      </c>
      <c r="M113" s="63"/>
      <c r="N113" s="63">
        <v>11</v>
      </c>
      <c r="O113" s="63"/>
      <c r="P113" s="64">
        <v>15</v>
      </c>
      <c r="Q113" s="64"/>
      <c r="R113" s="64">
        <v>18</v>
      </c>
      <c r="S113" s="64"/>
      <c r="T113" s="63">
        <v>19</v>
      </c>
      <c r="U113" s="63"/>
      <c r="V113" s="63">
        <v>17</v>
      </c>
      <c r="W113" s="63"/>
      <c r="X113" s="63">
        <v>15</v>
      </c>
      <c r="Y113" s="63"/>
      <c r="Z113" s="63">
        <v>15</v>
      </c>
      <c r="AA113" s="63"/>
      <c r="AB113" s="63">
        <v>15</v>
      </c>
      <c r="AC113" s="63"/>
      <c r="AD113" s="63">
        <v>16</v>
      </c>
      <c r="AE113" s="63"/>
      <c r="AF113" s="63">
        <v>13</v>
      </c>
      <c r="AG113" s="63"/>
      <c r="AH113" s="63">
        <v>11</v>
      </c>
      <c r="AI113" s="63"/>
      <c r="AJ113" s="63" t="s">
        <v>5</v>
      </c>
      <c r="AK113" s="63"/>
      <c r="AL113" s="63" t="s">
        <v>6</v>
      </c>
      <c r="AM113" s="63"/>
      <c r="AN113" s="63" t="s">
        <v>4</v>
      </c>
      <c r="AO113" s="63"/>
      <c r="AP113" s="63" t="s">
        <v>2</v>
      </c>
      <c r="AQ113" s="63"/>
      <c r="AR113" s="63" t="s">
        <v>1</v>
      </c>
      <c r="AS113" s="63"/>
      <c r="AT113" s="63">
        <v>0</v>
      </c>
      <c r="AU113" s="63"/>
      <c r="AV113" s="63" t="s">
        <v>1</v>
      </c>
      <c r="AW113" s="63"/>
    </row>
    <row r="114" spans="1:49" ht="50.1" customHeight="1" x14ac:dyDescent="0.25">
      <c r="A114" s="67"/>
      <c r="B114" s="69" t="s">
        <v>105</v>
      </c>
      <c r="C114" s="15" t="s">
        <v>74</v>
      </c>
      <c r="D114" s="52">
        <v>1</v>
      </c>
      <c r="E114" s="53"/>
      <c r="F114" s="52">
        <v>1</v>
      </c>
      <c r="G114" s="53"/>
      <c r="H114" s="52">
        <v>2</v>
      </c>
      <c r="I114" s="53"/>
      <c r="J114" s="54">
        <v>3</v>
      </c>
      <c r="K114" s="54"/>
      <c r="L114" s="54">
        <v>2</v>
      </c>
      <c r="M114" s="54"/>
      <c r="N114" s="54">
        <v>2</v>
      </c>
      <c r="O114" s="54"/>
      <c r="P114" s="54">
        <v>1</v>
      </c>
      <c r="Q114" s="54"/>
      <c r="R114" s="54">
        <v>3</v>
      </c>
      <c r="S114" s="54"/>
      <c r="T114" s="54">
        <v>2</v>
      </c>
      <c r="U114" s="54"/>
      <c r="V114" s="54">
        <v>0</v>
      </c>
      <c r="W114" s="54"/>
      <c r="X114" s="54">
        <v>0</v>
      </c>
      <c r="Y114" s="54"/>
      <c r="Z114" s="54">
        <v>0</v>
      </c>
      <c r="AA114" s="54"/>
      <c r="AB114" s="54">
        <v>1</v>
      </c>
      <c r="AC114" s="54"/>
      <c r="AD114" s="54">
        <v>1</v>
      </c>
      <c r="AE114" s="54"/>
      <c r="AF114" s="54">
        <v>1</v>
      </c>
      <c r="AG114" s="54"/>
      <c r="AH114" s="54">
        <v>1</v>
      </c>
      <c r="AI114" s="54"/>
      <c r="AJ114" s="54">
        <v>0</v>
      </c>
      <c r="AK114" s="54"/>
      <c r="AL114" s="54">
        <v>0</v>
      </c>
      <c r="AM114" s="54"/>
      <c r="AN114" s="54">
        <v>0</v>
      </c>
      <c r="AO114" s="54"/>
      <c r="AP114" s="54">
        <v>0</v>
      </c>
      <c r="AQ114" s="54"/>
      <c r="AR114" s="54">
        <v>0</v>
      </c>
      <c r="AS114" s="54"/>
      <c r="AT114" s="54">
        <v>0</v>
      </c>
      <c r="AU114" s="54"/>
      <c r="AV114" s="54">
        <v>0</v>
      </c>
      <c r="AW114" s="54"/>
    </row>
    <row r="115" spans="1:49" ht="50.1" customHeight="1" x14ac:dyDescent="0.25">
      <c r="A115" s="67"/>
      <c r="B115" s="69"/>
      <c r="C115" s="15" t="s">
        <v>71</v>
      </c>
      <c r="D115" s="52">
        <v>3</v>
      </c>
      <c r="E115" s="53"/>
      <c r="F115" s="52">
        <v>3</v>
      </c>
      <c r="G115" s="53"/>
      <c r="H115" s="52">
        <v>3</v>
      </c>
      <c r="I115" s="53"/>
      <c r="J115" s="54">
        <v>3</v>
      </c>
      <c r="K115" s="54"/>
      <c r="L115" s="54">
        <v>2</v>
      </c>
      <c r="M115" s="54"/>
      <c r="N115" s="54">
        <v>2</v>
      </c>
      <c r="O115" s="54"/>
      <c r="P115" s="54">
        <v>2</v>
      </c>
      <c r="Q115" s="54"/>
      <c r="R115" s="54">
        <v>2</v>
      </c>
      <c r="S115" s="54"/>
      <c r="T115" s="54">
        <v>3</v>
      </c>
      <c r="U115" s="54"/>
      <c r="V115" s="54">
        <v>2</v>
      </c>
      <c r="W115" s="54"/>
      <c r="X115" s="54">
        <v>2</v>
      </c>
      <c r="Y115" s="54"/>
      <c r="Z115" s="54">
        <v>2</v>
      </c>
      <c r="AA115" s="54"/>
      <c r="AB115" s="54">
        <v>1</v>
      </c>
      <c r="AC115" s="54"/>
      <c r="AD115" s="54">
        <v>1</v>
      </c>
      <c r="AE115" s="54"/>
      <c r="AF115" s="54">
        <v>1</v>
      </c>
      <c r="AG115" s="54"/>
      <c r="AH115" s="54">
        <v>2</v>
      </c>
      <c r="AI115" s="54"/>
      <c r="AJ115" s="54" t="s">
        <v>1</v>
      </c>
      <c r="AK115" s="54"/>
      <c r="AL115" s="54" t="s">
        <v>1</v>
      </c>
      <c r="AM115" s="54"/>
      <c r="AN115" s="54" t="s">
        <v>0</v>
      </c>
      <c r="AO115" s="54"/>
      <c r="AP115" s="54">
        <v>0</v>
      </c>
      <c r="AQ115" s="54"/>
      <c r="AR115" s="54">
        <v>0</v>
      </c>
      <c r="AS115" s="54"/>
      <c r="AT115" s="54">
        <v>0</v>
      </c>
      <c r="AU115" s="54"/>
      <c r="AV115" s="54">
        <v>0</v>
      </c>
      <c r="AW115" s="54"/>
    </row>
    <row r="116" spans="1:49" s="2" customFormat="1" ht="50.1" customHeight="1" x14ac:dyDescent="0.25">
      <c r="A116" s="67"/>
      <c r="B116" s="9" t="s">
        <v>152</v>
      </c>
      <c r="C116" s="10" t="s">
        <v>71</v>
      </c>
      <c r="D116" s="60">
        <v>6</v>
      </c>
      <c r="E116" s="61"/>
      <c r="F116" s="60">
        <v>9</v>
      </c>
      <c r="G116" s="61"/>
      <c r="H116" s="60">
        <v>10</v>
      </c>
      <c r="I116" s="61"/>
      <c r="J116" s="64">
        <v>10</v>
      </c>
      <c r="K116" s="64"/>
      <c r="L116" s="64">
        <v>10</v>
      </c>
      <c r="M116" s="64"/>
      <c r="N116" s="64">
        <v>9</v>
      </c>
      <c r="O116" s="64"/>
      <c r="P116" s="64">
        <v>9</v>
      </c>
      <c r="Q116" s="64"/>
      <c r="R116" s="64">
        <v>10</v>
      </c>
      <c r="S116" s="64"/>
      <c r="T116" s="63">
        <v>9</v>
      </c>
      <c r="U116" s="63"/>
      <c r="V116" s="63">
        <v>8</v>
      </c>
      <c r="W116" s="63"/>
      <c r="X116" s="63">
        <v>5</v>
      </c>
      <c r="Y116" s="63"/>
      <c r="Z116" s="64">
        <v>3</v>
      </c>
      <c r="AA116" s="64"/>
      <c r="AB116" s="64">
        <v>2</v>
      </c>
      <c r="AC116" s="64"/>
      <c r="AD116" s="64">
        <v>0</v>
      </c>
      <c r="AE116" s="64"/>
      <c r="AF116" s="64">
        <v>0</v>
      </c>
      <c r="AG116" s="64"/>
      <c r="AH116" s="64">
        <v>0</v>
      </c>
      <c r="AI116" s="64"/>
      <c r="AJ116" s="64">
        <v>0</v>
      </c>
      <c r="AK116" s="64"/>
      <c r="AL116" s="64">
        <v>0</v>
      </c>
      <c r="AM116" s="64"/>
      <c r="AN116" s="64">
        <v>0</v>
      </c>
      <c r="AO116" s="64"/>
      <c r="AP116" s="64">
        <v>0</v>
      </c>
      <c r="AQ116" s="64"/>
      <c r="AR116" s="64">
        <v>0</v>
      </c>
      <c r="AS116" s="64"/>
      <c r="AT116" s="64">
        <v>0</v>
      </c>
      <c r="AU116" s="64"/>
      <c r="AV116" s="64">
        <v>0</v>
      </c>
      <c r="AW116" s="64"/>
    </row>
    <row r="117" spans="1:49" s="2" customFormat="1" ht="50.1" customHeight="1" x14ac:dyDescent="0.25">
      <c r="A117" s="67"/>
      <c r="B117" s="69" t="s">
        <v>106</v>
      </c>
      <c r="C117" s="16" t="s">
        <v>70</v>
      </c>
      <c r="D117" s="52">
        <v>0</v>
      </c>
      <c r="E117" s="53"/>
      <c r="F117" s="52">
        <v>0</v>
      </c>
      <c r="G117" s="53"/>
      <c r="H117" s="52">
        <v>0</v>
      </c>
      <c r="I117" s="53"/>
      <c r="J117" s="54">
        <v>0</v>
      </c>
      <c r="K117" s="54"/>
      <c r="L117" s="54">
        <v>0</v>
      </c>
      <c r="M117" s="54"/>
      <c r="N117" s="54">
        <v>0</v>
      </c>
      <c r="O117" s="54"/>
      <c r="P117" s="54">
        <v>0</v>
      </c>
      <c r="Q117" s="54"/>
      <c r="R117" s="54">
        <v>0</v>
      </c>
      <c r="S117" s="54"/>
      <c r="T117" s="54">
        <v>1</v>
      </c>
      <c r="U117" s="54"/>
      <c r="V117" s="54">
        <v>2</v>
      </c>
      <c r="W117" s="54"/>
      <c r="X117" s="54">
        <v>2</v>
      </c>
      <c r="Y117" s="54"/>
      <c r="Z117" s="54">
        <v>3</v>
      </c>
      <c r="AA117" s="54"/>
      <c r="AB117" s="54">
        <v>0</v>
      </c>
      <c r="AC117" s="54"/>
      <c r="AD117" s="54">
        <v>0</v>
      </c>
      <c r="AE117" s="54"/>
      <c r="AF117" s="54">
        <v>0</v>
      </c>
      <c r="AG117" s="54"/>
      <c r="AH117" s="54">
        <v>0</v>
      </c>
      <c r="AI117" s="54"/>
      <c r="AJ117" s="54">
        <v>0</v>
      </c>
      <c r="AK117" s="54"/>
      <c r="AL117" s="54">
        <v>0</v>
      </c>
      <c r="AM117" s="54"/>
      <c r="AN117" s="54">
        <v>0</v>
      </c>
      <c r="AO117" s="54"/>
      <c r="AP117" s="54">
        <v>0</v>
      </c>
      <c r="AQ117" s="54"/>
      <c r="AR117" s="54">
        <v>0</v>
      </c>
      <c r="AS117" s="54"/>
      <c r="AT117" s="54">
        <v>0</v>
      </c>
      <c r="AU117" s="54"/>
      <c r="AV117" s="54">
        <v>0</v>
      </c>
      <c r="AW117" s="54"/>
    </row>
    <row r="118" spans="1:49" s="2" customFormat="1" ht="50.1" customHeight="1" x14ac:dyDescent="0.25">
      <c r="A118" s="67"/>
      <c r="B118" s="69"/>
      <c r="C118" s="15" t="s">
        <v>71</v>
      </c>
      <c r="D118" s="52">
        <v>0</v>
      </c>
      <c r="E118" s="53"/>
      <c r="F118" s="52">
        <v>0</v>
      </c>
      <c r="G118" s="53"/>
      <c r="H118" s="52">
        <v>0</v>
      </c>
      <c r="I118" s="53"/>
      <c r="J118" s="54">
        <v>1</v>
      </c>
      <c r="K118" s="54"/>
      <c r="L118" s="54">
        <v>0</v>
      </c>
      <c r="M118" s="54"/>
      <c r="N118" s="54">
        <v>0</v>
      </c>
      <c r="O118" s="54"/>
      <c r="P118" s="54">
        <v>0</v>
      </c>
      <c r="Q118" s="54"/>
      <c r="R118" s="54">
        <v>0</v>
      </c>
      <c r="S118" s="54"/>
      <c r="T118" s="54">
        <v>0</v>
      </c>
      <c r="U118" s="54"/>
      <c r="V118" s="54">
        <v>0</v>
      </c>
      <c r="W118" s="54"/>
      <c r="X118" s="54">
        <v>0</v>
      </c>
      <c r="Y118" s="54"/>
      <c r="Z118" s="54">
        <v>0</v>
      </c>
      <c r="AA118" s="54"/>
      <c r="AB118" s="54">
        <v>0</v>
      </c>
      <c r="AC118" s="54"/>
      <c r="AD118" s="54">
        <v>0</v>
      </c>
      <c r="AE118" s="54"/>
      <c r="AF118" s="54">
        <v>0</v>
      </c>
      <c r="AG118" s="54"/>
      <c r="AH118" s="54">
        <v>0</v>
      </c>
      <c r="AI118" s="54"/>
      <c r="AJ118" s="54">
        <v>0</v>
      </c>
      <c r="AK118" s="54"/>
      <c r="AL118" s="54">
        <v>0</v>
      </c>
      <c r="AM118" s="54"/>
      <c r="AN118" s="54">
        <v>0</v>
      </c>
      <c r="AO118" s="54"/>
      <c r="AP118" s="54">
        <v>0</v>
      </c>
      <c r="AQ118" s="54"/>
      <c r="AR118" s="54">
        <v>0</v>
      </c>
      <c r="AS118" s="54"/>
      <c r="AT118" s="54">
        <v>0</v>
      </c>
      <c r="AU118" s="54"/>
      <c r="AV118" s="54">
        <v>0</v>
      </c>
      <c r="AW118" s="54"/>
    </row>
    <row r="119" spans="1:49" ht="50.1" customHeight="1" x14ac:dyDescent="0.25">
      <c r="A119" s="76" t="s">
        <v>172</v>
      </c>
      <c r="B119" s="71"/>
      <c r="C119" s="17" t="s">
        <v>153</v>
      </c>
      <c r="D119" s="31">
        <f>SUM(D108,D111)</f>
        <v>1</v>
      </c>
      <c r="E119" s="49">
        <f>SUM(D108:E118)</f>
        <v>59</v>
      </c>
      <c r="F119" s="27">
        <v>2</v>
      </c>
      <c r="G119" s="49">
        <f>SUM(F108:G118)</f>
        <v>63</v>
      </c>
      <c r="H119" s="23">
        <f>SUM(H108,H111)</f>
        <v>3</v>
      </c>
      <c r="I119" s="49">
        <f>SUM(H108:I118)</f>
        <v>58</v>
      </c>
      <c r="J119" s="18">
        <f>SUM(J108,J111)</f>
        <v>3</v>
      </c>
      <c r="K119" s="65">
        <f>SUM(J108:K118)</f>
        <v>64</v>
      </c>
      <c r="L119" s="18">
        <f>SUM(L111)</f>
        <v>4</v>
      </c>
      <c r="M119" s="65">
        <f>SUM(L119:L121)</f>
        <v>59</v>
      </c>
      <c r="N119" s="18">
        <f>SUM(N111)</f>
        <v>5</v>
      </c>
      <c r="O119" s="65">
        <f>SUM(N108:O117)</f>
        <v>61</v>
      </c>
      <c r="P119" s="18">
        <v>4</v>
      </c>
      <c r="Q119" s="65">
        <v>60</v>
      </c>
      <c r="R119" s="18">
        <v>4</v>
      </c>
      <c r="S119" s="65">
        <v>70</v>
      </c>
      <c r="T119" s="18">
        <v>5</v>
      </c>
      <c r="U119" s="65">
        <v>71</v>
      </c>
      <c r="V119" s="18">
        <v>4</v>
      </c>
      <c r="W119" s="65">
        <v>61</v>
      </c>
      <c r="X119" s="18">
        <f>SUM(X108,X111)</f>
        <v>4</v>
      </c>
      <c r="Y119" s="65">
        <v>59</v>
      </c>
      <c r="Z119" s="18">
        <v>5</v>
      </c>
      <c r="AA119" s="65">
        <v>63</v>
      </c>
      <c r="AB119" s="18">
        <v>2</v>
      </c>
      <c r="AC119" s="65">
        <v>61</v>
      </c>
      <c r="AD119" s="18">
        <v>2</v>
      </c>
      <c r="AE119" s="65">
        <v>62</v>
      </c>
      <c r="AF119" s="18">
        <v>3</v>
      </c>
      <c r="AG119" s="65">
        <v>55</v>
      </c>
      <c r="AH119" s="18">
        <v>3</v>
      </c>
      <c r="AI119" s="65">
        <v>55</v>
      </c>
      <c r="AJ119" s="18">
        <v>2</v>
      </c>
      <c r="AK119" s="65">
        <v>56</v>
      </c>
      <c r="AL119" s="18">
        <v>1</v>
      </c>
      <c r="AM119" s="65">
        <v>58</v>
      </c>
      <c r="AN119" s="18">
        <v>1</v>
      </c>
      <c r="AO119" s="65">
        <v>49</v>
      </c>
      <c r="AP119" s="18">
        <v>1</v>
      </c>
      <c r="AQ119" s="65">
        <v>40</v>
      </c>
      <c r="AR119" s="18">
        <v>3</v>
      </c>
      <c r="AS119" s="65">
        <v>40</v>
      </c>
      <c r="AT119" s="18">
        <v>4</v>
      </c>
      <c r="AU119" s="65">
        <v>34</v>
      </c>
      <c r="AV119" s="18">
        <v>4</v>
      </c>
      <c r="AW119" s="65">
        <v>33</v>
      </c>
    </row>
    <row r="120" spans="1:49" ht="50.1" customHeight="1" x14ac:dyDescent="0.25">
      <c r="A120" s="71"/>
      <c r="B120" s="71"/>
      <c r="C120" s="17" t="s">
        <v>70</v>
      </c>
      <c r="D120" s="31">
        <f>SUM(D109,D112,D114,D117)</f>
        <v>10</v>
      </c>
      <c r="E120" s="50"/>
      <c r="F120" s="27">
        <v>10</v>
      </c>
      <c r="G120" s="50"/>
      <c r="H120" s="23">
        <f>SUM(H109,H112,H114,H117)</f>
        <v>6</v>
      </c>
      <c r="I120" s="50"/>
      <c r="J120" s="18">
        <f>SUM(J109,J112,J114,J117)</f>
        <v>8</v>
      </c>
      <c r="K120" s="65"/>
      <c r="L120" s="18">
        <f>SUM(L112,L114)</f>
        <v>5</v>
      </c>
      <c r="M120" s="65"/>
      <c r="N120" s="18">
        <f>SUM(N109,N112,N114)</f>
        <v>8</v>
      </c>
      <c r="O120" s="65"/>
      <c r="P120" s="18">
        <v>9</v>
      </c>
      <c r="Q120" s="65"/>
      <c r="R120" s="18">
        <v>10</v>
      </c>
      <c r="S120" s="65"/>
      <c r="T120" s="18">
        <v>11</v>
      </c>
      <c r="U120" s="65"/>
      <c r="V120" s="18">
        <v>8</v>
      </c>
      <c r="W120" s="65"/>
      <c r="X120" s="18">
        <f>SUM(X109,X112,X114,X117)</f>
        <v>7</v>
      </c>
      <c r="Y120" s="65"/>
      <c r="Z120" s="18">
        <v>9</v>
      </c>
      <c r="AA120" s="65"/>
      <c r="AB120" s="18">
        <v>8</v>
      </c>
      <c r="AC120" s="65"/>
      <c r="AD120" s="18">
        <v>9</v>
      </c>
      <c r="AE120" s="65"/>
      <c r="AF120" s="18">
        <v>5</v>
      </c>
      <c r="AG120" s="65"/>
      <c r="AH120" s="18">
        <v>5</v>
      </c>
      <c r="AI120" s="65"/>
      <c r="AJ120" s="18">
        <v>4</v>
      </c>
      <c r="AK120" s="65"/>
      <c r="AL120" s="18">
        <v>3</v>
      </c>
      <c r="AM120" s="65"/>
      <c r="AN120" s="18">
        <v>7</v>
      </c>
      <c r="AO120" s="65"/>
      <c r="AP120" s="18">
        <v>4</v>
      </c>
      <c r="AQ120" s="65"/>
      <c r="AR120" s="18">
        <v>4</v>
      </c>
      <c r="AS120" s="65"/>
      <c r="AT120" s="18">
        <v>7</v>
      </c>
      <c r="AU120" s="65"/>
      <c r="AV120" s="18">
        <v>2</v>
      </c>
      <c r="AW120" s="65"/>
    </row>
    <row r="121" spans="1:49" ht="50.1" customHeight="1" x14ac:dyDescent="0.25">
      <c r="A121" s="71"/>
      <c r="B121" s="71"/>
      <c r="C121" s="17" t="s">
        <v>71</v>
      </c>
      <c r="D121" s="31">
        <f>SUM(D110,D113,D115,D116,D118)</f>
        <v>48</v>
      </c>
      <c r="E121" s="51"/>
      <c r="F121" s="27">
        <v>51</v>
      </c>
      <c r="G121" s="51"/>
      <c r="H121" s="23">
        <f>SUM(H110,H113,H115,H116,H118)</f>
        <v>49</v>
      </c>
      <c r="I121" s="51"/>
      <c r="J121" s="18">
        <f>SUM(J110,J113,J115,J116,J118)</f>
        <v>53</v>
      </c>
      <c r="K121" s="65"/>
      <c r="L121" s="18">
        <f>SUM(L110,L113,L115,L116)</f>
        <v>50</v>
      </c>
      <c r="M121" s="65"/>
      <c r="N121" s="18">
        <f>SUM(N110,N113,N115,N116)</f>
        <v>48</v>
      </c>
      <c r="O121" s="65"/>
      <c r="P121" s="18">
        <v>47</v>
      </c>
      <c r="Q121" s="65"/>
      <c r="R121" s="18">
        <v>56</v>
      </c>
      <c r="S121" s="65"/>
      <c r="T121" s="18">
        <v>55</v>
      </c>
      <c r="U121" s="65"/>
      <c r="V121" s="18">
        <v>49</v>
      </c>
      <c r="W121" s="65"/>
      <c r="X121" s="18">
        <f>SUM(X110,X113,X115,X116)</f>
        <v>48</v>
      </c>
      <c r="Y121" s="65"/>
      <c r="Z121" s="18">
        <v>49</v>
      </c>
      <c r="AA121" s="65"/>
      <c r="AB121" s="18">
        <v>51</v>
      </c>
      <c r="AC121" s="65"/>
      <c r="AD121" s="18">
        <v>51</v>
      </c>
      <c r="AE121" s="65"/>
      <c r="AF121" s="18">
        <v>47</v>
      </c>
      <c r="AG121" s="65"/>
      <c r="AH121" s="18">
        <v>47</v>
      </c>
      <c r="AI121" s="65"/>
      <c r="AJ121" s="18">
        <v>50</v>
      </c>
      <c r="AK121" s="65"/>
      <c r="AL121" s="18">
        <v>54</v>
      </c>
      <c r="AM121" s="65"/>
      <c r="AN121" s="18">
        <v>41</v>
      </c>
      <c r="AO121" s="65"/>
      <c r="AP121" s="18">
        <v>35</v>
      </c>
      <c r="AQ121" s="65"/>
      <c r="AR121" s="18">
        <v>33</v>
      </c>
      <c r="AS121" s="65"/>
      <c r="AT121" s="18">
        <v>23</v>
      </c>
      <c r="AU121" s="65"/>
      <c r="AV121" s="18">
        <v>27</v>
      </c>
      <c r="AW121" s="65"/>
    </row>
    <row r="122" spans="1:49" ht="50.1" customHeight="1" x14ac:dyDescent="0.25">
      <c r="A122" s="67" t="s">
        <v>48</v>
      </c>
      <c r="B122" s="67" t="s">
        <v>40</v>
      </c>
      <c r="C122" s="11" t="s">
        <v>69</v>
      </c>
      <c r="D122" s="58">
        <v>0</v>
      </c>
      <c r="E122" s="59"/>
      <c r="F122" s="58">
        <v>0</v>
      </c>
      <c r="G122" s="59"/>
      <c r="H122" s="58">
        <v>0</v>
      </c>
      <c r="I122" s="59"/>
      <c r="J122" s="63">
        <v>0</v>
      </c>
      <c r="K122" s="63"/>
      <c r="L122" s="63">
        <v>0</v>
      </c>
      <c r="M122" s="63"/>
      <c r="N122" s="63">
        <v>0</v>
      </c>
      <c r="O122" s="63"/>
      <c r="P122" s="63">
        <v>0</v>
      </c>
      <c r="Q122" s="63"/>
      <c r="R122" s="63">
        <v>0</v>
      </c>
      <c r="S122" s="63"/>
      <c r="T122" s="63">
        <v>0</v>
      </c>
      <c r="U122" s="63"/>
      <c r="V122" s="63">
        <v>0</v>
      </c>
      <c r="W122" s="63"/>
      <c r="X122" s="63">
        <v>0</v>
      </c>
      <c r="Y122" s="63"/>
      <c r="Z122" s="63">
        <v>0</v>
      </c>
      <c r="AA122" s="63"/>
      <c r="AB122" s="63">
        <v>0</v>
      </c>
      <c r="AC122" s="63"/>
      <c r="AD122" s="63">
        <v>0</v>
      </c>
      <c r="AE122" s="63"/>
      <c r="AF122" s="63">
        <v>1</v>
      </c>
      <c r="AG122" s="63"/>
      <c r="AH122" s="63">
        <v>1</v>
      </c>
      <c r="AI122" s="63"/>
      <c r="AJ122" s="63" t="s">
        <v>3</v>
      </c>
      <c r="AK122" s="63"/>
      <c r="AL122" s="63">
        <v>0</v>
      </c>
      <c r="AM122" s="63"/>
      <c r="AN122" s="63">
        <v>0</v>
      </c>
      <c r="AO122" s="63"/>
      <c r="AP122" s="63">
        <v>0</v>
      </c>
      <c r="AQ122" s="63"/>
      <c r="AR122" s="63">
        <v>0</v>
      </c>
      <c r="AS122" s="63"/>
      <c r="AT122" s="63">
        <v>0</v>
      </c>
      <c r="AU122" s="63"/>
      <c r="AV122" s="63">
        <v>0</v>
      </c>
      <c r="AW122" s="63"/>
    </row>
    <row r="123" spans="1:49" ht="50.1" customHeight="1" x14ac:dyDescent="0.25">
      <c r="A123" s="67"/>
      <c r="B123" s="67"/>
      <c r="C123" s="11" t="s">
        <v>70</v>
      </c>
      <c r="D123" s="58">
        <v>0</v>
      </c>
      <c r="E123" s="59"/>
      <c r="F123" s="58">
        <v>0</v>
      </c>
      <c r="G123" s="59"/>
      <c r="H123" s="58">
        <v>0</v>
      </c>
      <c r="I123" s="59"/>
      <c r="J123" s="63">
        <v>0</v>
      </c>
      <c r="K123" s="63"/>
      <c r="L123" s="63">
        <v>0</v>
      </c>
      <c r="M123" s="63"/>
      <c r="N123" s="63">
        <v>0</v>
      </c>
      <c r="O123" s="63"/>
      <c r="P123" s="63">
        <v>0</v>
      </c>
      <c r="Q123" s="63"/>
      <c r="R123" s="63">
        <v>0</v>
      </c>
      <c r="S123" s="63"/>
      <c r="T123" s="63">
        <v>0</v>
      </c>
      <c r="U123" s="63"/>
      <c r="V123" s="63">
        <v>0</v>
      </c>
      <c r="W123" s="63"/>
      <c r="X123" s="63">
        <v>0</v>
      </c>
      <c r="Y123" s="63"/>
      <c r="Z123" s="63">
        <v>0</v>
      </c>
      <c r="AA123" s="63"/>
      <c r="AB123" s="63">
        <v>0</v>
      </c>
      <c r="AC123" s="63"/>
      <c r="AD123" s="63">
        <v>0</v>
      </c>
      <c r="AE123" s="63"/>
      <c r="AF123" s="63">
        <v>0</v>
      </c>
      <c r="AG123" s="63"/>
      <c r="AH123" s="63">
        <v>0</v>
      </c>
      <c r="AI123" s="63"/>
      <c r="AJ123" s="63" t="s">
        <v>0</v>
      </c>
      <c r="AK123" s="63"/>
      <c r="AL123" s="63">
        <v>0</v>
      </c>
      <c r="AM123" s="63"/>
      <c r="AN123" s="63">
        <v>0</v>
      </c>
      <c r="AO123" s="63"/>
      <c r="AP123" s="63">
        <v>0</v>
      </c>
      <c r="AQ123" s="63"/>
      <c r="AR123" s="63">
        <v>0</v>
      </c>
      <c r="AS123" s="63"/>
      <c r="AT123" s="63">
        <v>0</v>
      </c>
      <c r="AU123" s="63"/>
      <c r="AV123" s="63">
        <v>0</v>
      </c>
      <c r="AW123" s="63"/>
    </row>
    <row r="124" spans="1:49" ht="50.1" customHeight="1" x14ac:dyDescent="0.25">
      <c r="A124" s="71" t="s">
        <v>49</v>
      </c>
      <c r="B124" s="71"/>
      <c r="C124" s="17" t="s">
        <v>69</v>
      </c>
      <c r="D124" s="31">
        <f>SUM(D122)</f>
        <v>0</v>
      </c>
      <c r="E124" s="49">
        <f>SUM(D122:E123)</f>
        <v>0</v>
      </c>
      <c r="F124" s="27">
        <v>0</v>
      </c>
      <c r="G124" s="49">
        <v>0</v>
      </c>
      <c r="H124" s="23">
        <f>SUM(H122)</f>
        <v>0</v>
      </c>
      <c r="I124" s="49">
        <f>SUM(H122:I123)</f>
        <v>0</v>
      </c>
      <c r="J124" s="18">
        <f>SUM(J122)</f>
        <v>0</v>
      </c>
      <c r="K124" s="65">
        <f>SUM(J122:K123)</f>
        <v>0</v>
      </c>
      <c r="L124" s="19">
        <f>SUM(L122)</f>
        <v>0</v>
      </c>
      <c r="M124" s="65">
        <f>SUM(L122:M123)</f>
        <v>0</v>
      </c>
      <c r="N124" s="19">
        <f>SUM(N122)</f>
        <v>0</v>
      </c>
      <c r="O124" s="65">
        <f>SUM(N122:O123)</f>
        <v>0</v>
      </c>
      <c r="P124" s="19">
        <f>SUM(P122)</f>
        <v>0</v>
      </c>
      <c r="Q124" s="65">
        <f>SUM(P122:Q123)</f>
        <v>0</v>
      </c>
      <c r="R124" s="19">
        <f>SUM(R122)</f>
        <v>0</v>
      </c>
      <c r="S124" s="65">
        <f>SUM(R122:S123)</f>
        <v>0</v>
      </c>
      <c r="T124" s="19">
        <f>SUM(T122)</f>
        <v>0</v>
      </c>
      <c r="U124" s="65">
        <f>SUM(T122:U123)</f>
        <v>0</v>
      </c>
      <c r="V124" s="19">
        <f>SUM(V122)</f>
        <v>0</v>
      </c>
      <c r="W124" s="65">
        <f>SUM(V122:W123)</f>
        <v>0</v>
      </c>
      <c r="X124" s="19">
        <f>SUM(X122)</f>
        <v>0</v>
      </c>
      <c r="Y124" s="65">
        <f>SUM(X122:Y123)</f>
        <v>0</v>
      </c>
      <c r="Z124" s="19">
        <f>SUM(Z122)</f>
        <v>0</v>
      </c>
      <c r="AA124" s="65">
        <f>SUM(Z122:AA123)</f>
        <v>0</v>
      </c>
      <c r="AB124" s="19">
        <f>SUM(AB122)</f>
        <v>0</v>
      </c>
      <c r="AC124" s="65">
        <f>SUM(AB122:AC123)</f>
        <v>0</v>
      </c>
      <c r="AD124" s="19">
        <f>SUM(AD122)</f>
        <v>0</v>
      </c>
      <c r="AE124" s="65">
        <f>SUM(AD122:AE123)</f>
        <v>0</v>
      </c>
      <c r="AF124" s="18">
        <v>1</v>
      </c>
      <c r="AG124" s="65">
        <v>1</v>
      </c>
      <c r="AH124" s="18">
        <v>1</v>
      </c>
      <c r="AI124" s="65">
        <v>1</v>
      </c>
      <c r="AJ124" s="18">
        <v>3</v>
      </c>
      <c r="AK124" s="65">
        <v>4</v>
      </c>
      <c r="AL124" s="19">
        <f>SUM(AL122)</f>
        <v>0</v>
      </c>
      <c r="AM124" s="65">
        <f>SUM(AL122:AM123)</f>
        <v>0</v>
      </c>
      <c r="AN124" s="19">
        <f>SUM(AN122)</f>
        <v>0</v>
      </c>
      <c r="AO124" s="65">
        <f>SUM(AN122:AO123)</f>
        <v>0</v>
      </c>
      <c r="AP124" s="19">
        <f>SUM(AP122)</f>
        <v>0</v>
      </c>
      <c r="AQ124" s="65">
        <f>SUM(AP122:AQ123)</f>
        <v>0</v>
      </c>
      <c r="AR124" s="19">
        <f>SUM(AR122)</f>
        <v>0</v>
      </c>
      <c r="AS124" s="65">
        <f>SUM(AR122:AS123)</f>
        <v>0</v>
      </c>
      <c r="AT124" s="19">
        <f>SUM(AT122)</f>
        <v>0</v>
      </c>
      <c r="AU124" s="65">
        <f>SUM(AT122:AU123)</f>
        <v>0</v>
      </c>
      <c r="AV124" s="19">
        <f>SUM(AV122)</f>
        <v>0</v>
      </c>
      <c r="AW124" s="65">
        <f>SUM(AV122:AW123)</f>
        <v>0</v>
      </c>
    </row>
    <row r="125" spans="1:49" ht="50.1" customHeight="1" x14ac:dyDescent="0.25">
      <c r="A125" s="71"/>
      <c r="B125" s="71"/>
      <c r="C125" s="17" t="s">
        <v>70</v>
      </c>
      <c r="D125" s="31">
        <f>SUM(D123)</f>
        <v>0</v>
      </c>
      <c r="E125" s="50"/>
      <c r="F125" s="27">
        <v>0</v>
      </c>
      <c r="G125" s="50"/>
      <c r="H125" s="23">
        <f>SUM(H123)</f>
        <v>0</v>
      </c>
      <c r="I125" s="50"/>
      <c r="J125" s="18">
        <f>SUM(J123)</f>
        <v>0</v>
      </c>
      <c r="K125" s="65"/>
      <c r="L125" s="19">
        <f>SUM(L123)</f>
        <v>0</v>
      </c>
      <c r="M125" s="65"/>
      <c r="N125" s="19">
        <f>SUM(N123)</f>
        <v>0</v>
      </c>
      <c r="O125" s="65"/>
      <c r="P125" s="19">
        <f>SUM(P123)</f>
        <v>0</v>
      </c>
      <c r="Q125" s="65"/>
      <c r="R125" s="19">
        <f>SUM(R123)</f>
        <v>0</v>
      </c>
      <c r="S125" s="65"/>
      <c r="T125" s="19">
        <f>SUM(T123)</f>
        <v>0</v>
      </c>
      <c r="U125" s="65"/>
      <c r="V125" s="19">
        <f>SUM(V123)</f>
        <v>0</v>
      </c>
      <c r="W125" s="65"/>
      <c r="X125" s="19">
        <f>SUM(X123)</f>
        <v>0</v>
      </c>
      <c r="Y125" s="65"/>
      <c r="Z125" s="19">
        <f>SUM(Z123)</f>
        <v>0</v>
      </c>
      <c r="AA125" s="65"/>
      <c r="AB125" s="19">
        <f>SUM(AB123)</f>
        <v>0</v>
      </c>
      <c r="AC125" s="65"/>
      <c r="AD125" s="19">
        <f>SUM(AD123)</f>
        <v>0</v>
      </c>
      <c r="AE125" s="65"/>
      <c r="AF125" s="18">
        <v>0</v>
      </c>
      <c r="AG125" s="65"/>
      <c r="AH125" s="18">
        <v>0</v>
      </c>
      <c r="AI125" s="65"/>
      <c r="AJ125" s="18">
        <v>1</v>
      </c>
      <c r="AK125" s="65"/>
      <c r="AL125" s="19">
        <f>SUM(AL123)</f>
        <v>0</v>
      </c>
      <c r="AM125" s="65"/>
      <c r="AN125" s="19">
        <f>SUM(AN123)</f>
        <v>0</v>
      </c>
      <c r="AO125" s="65"/>
      <c r="AP125" s="19">
        <f>SUM(AP123)</f>
        <v>0</v>
      </c>
      <c r="AQ125" s="65"/>
      <c r="AR125" s="19">
        <f>SUM(AR123)</f>
        <v>0</v>
      </c>
      <c r="AS125" s="65"/>
      <c r="AT125" s="19">
        <f>SUM(AT123)</f>
        <v>0</v>
      </c>
      <c r="AU125" s="65"/>
      <c r="AV125" s="19">
        <f>SUM(AV123)</f>
        <v>0</v>
      </c>
      <c r="AW125" s="65"/>
    </row>
    <row r="126" spans="1:49" ht="50.1" customHeight="1" x14ac:dyDescent="0.25">
      <c r="A126" s="71"/>
      <c r="B126" s="71"/>
      <c r="C126" s="17" t="s">
        <v>71</v>
      </c>
      <c r="D126" s="31">
        <v>0</v>
      </c>
      <c r="E126" s="51"/>
      <c r="F126" s="27">
        <v>0</v>
      </c>
      <c r="G126" s="51"/>
      <c r="H126" s="23">
        <v>0</v>
      </c>
      <c r="I126" s="51"/>
      <c r="J126" s="18">
        <v>0</v>
      </c>
      <c r="K126" s="65"/>
      <c r="L126" s="19">
        <v>0</v>
      </c>
      <c r="M126" s="65"/>
      <c r="N126" s="19">
        <v>0</v>
      </c>
      <c r="O126" s="65"/>
      <c r="P126" s="19">
        <v>0</v>
      </c>
      <c r="Q126" s="65"/>
      <c r="R126" s="19">
        <v>0</v>
      </c>
      <c r="S126" s="65"/>
      <c r="T126" s="19">
        <v>0</v>
      </c>
      <c r="U126" s="65"/>
      <c r="V126" s="19">
        <v>0</v>
      </c>
      <c r="W126" s="65"/>
      <c r="X126" s="19">
        <v>0</v>
      </c>
      <c r="Y126" s="65"/>
      <c r="Z126" s="19">
        <v>0</v>
      </c>
      <c r="AA126" s="65"/>
      <c r="AB126" s="19">
        <v>0</v>
      </c>
      <c r="AC126" s="65"/>
      <c r="AD126" s="19">
        <v>0</v>
      </c>
      <c r="AE126" s="65"/>
      <c r="AF126" s="18">
        <v>0</v>
      </c>
      <c r="AG126" s="65"/>
      <c r="AH126" s="18">
        <v>0</v>
      </c>
      <c r="AI126" s="65"/>
      <c r="AJ126" s="18">
        <v>0</v>
      </c>
      <c r="AK126" s="65"/>
      <c r="AL126" s="19">
        <v>0</v>
      </c>
      <c r="AM126" s="65"/>
      <c r="AN126" s="19">
        <v>0</v>
      </c>
      <c r="AO126" s="65"/>
      <c r="AP126" s="19">
        <v>0</v>
      </c>
      <c r="AQ126" s="65"/>
      <c r="AR126" s="19">
        <v>0</v>
      </c>
      <c r="AS126" s="65"/>
      <c r="AT126" s="19">
        <v>0</v>
      </c>
      <c r="AU126" s="65"/>
      <c r="AV126" s="19">
        <v>0</v>
      </c>
      <c r="AW126" s="65"/>
    </row>
    <row r="127" spans="1:49" ht="50.1" customHeight="1" x14ac:dyDescent="0.25">
      <c r="A127" s="67" t="s">
        <v>50</v>
      </c>
      <c r="B127" s="16" t="s">
        <v>107</v>
      </c>
      <c r="C127" s="15" t="s">
        <v>77</v>
      </c>
      <c r="D127" s="52">
        <v>188</v>
      </c>
      <c r="E127" s="53"/>
      <c r="F127" s="52">
        <v>196</v>
      </c>
      <c r="G127" s="53"/>
      <c r="H127" s="52">
        <v>161</v>
      </c>
      <c r="I127" s="53"/>
      <c r="J127" s="54">
        <v>167</v>
      </c>
      <c r="K127" s="54"/>
      <c r="L127" s="54">
        <v>169</v>
      </c>
      <c r="M127" s="54"/>
      <c r="N127" s="54">
        <v>190</v>
      </c>
      <c r="O127" s="54"/>
      <c r="P127" s="54">
        <v>194</v>
      </c>
      <c r="Q127" s="54"/>
      <c r="R127" s="54">
        <v>202</v>
      </c>
      <c r="S127" s="54"/>
      <c r="T127" s="54">
        <v>157</v>
      </c>
      <c r="U127" s="54"/>
      <c r="V127" s="54">
        <v>218</v>
      </c>
      <c r="W127" s="54"/>
      <c r="X127" s="54">
        <v>137</v>
      </c>
      <c r="Y127" s="54"/>
      <c r="Z127" s="54">
        <v>143</v>
      </c>
      <c r="AA127" s="54"/>
      <c r="AB127" s="54">
        <v>49</v>
      </c>
      <c r="AC127" s="54"/>
      <c r="AD127" s="54">
        <v>52</v>
      </c>
      <c r="AE127" s="54"/>
      <c r="AF127" s="54">
        <v>0</v>
      </c>
      <c r="AG127" s="54"/>
      <c r="AH127" s="54">
        <v>0</v>
      </c>
      <c r="AI127" s="54"/>
      <c r="AJ127" s="54">
        <v>0</v>
      </c>
      <c r="AK127" s="54"/>
      <c r="AL127" s="54">
        <v>0</v>
      </c>
      <c r="AM127" s="54"/>
      <c r="AN127" s="54">
        <v>0</v>
      </c>
      <c r="AO127" s="54"/>
      <c r="AP127" s="54">
        <v>0</v>
      </c>
      <c r="AQ127" s="54"/>
      <c r="AR127" s="54">
        <v>0</v>
      </c>
      <c r="AS127" s="54"/>
      <c r="AT127" s="54">
        <v>0</v>
      </c>
      <c r="AU127" s="54"/>
      <c r="AV127" s="54">
        <v>0</v>
      </c>
      <c r="AW127" s="54"/>
    </row>
    <row r="128" spans="1:49" ht="50.1" customHeight="1" x14ac:dyDescent="0.25">
      <c r="A128" s="67"/>
      <c r="B128" s="14" t="s">
        <v>51</v>
      </c>
      <c r="C128" s="11" t="s">
        <v>69</v>
      </c>
      <c r="D128" s="58">
        <v>0</v>
      </c>
      <c r="E128" s="59"/>
      <c r="F128" s="58">
        <v>0</v>
      </c>
      <c r="G128" s="59"/>
      <c r="H128" s="58">
        <v>0</v>
      </c>
      <c r="I128" s="59"/>
      <c r="J128" s="63">
        <v>0</v>
      </c>
      <c r="K128" s="63"/>
      <c r="L128" s="63">
        <v>0</v>
      </c>
      <c r="M128" s="63"/>
      <c r="N128" s="63">
        <v>0</v>
      </c>
      <c r="O128" s="63"/>
      <c r="P128" s="64">
        <v>0</v>
      </c>
      <c r="Q128" s="64"/>
      <c r="R128" s="64">
        <v>0</v>
      </c>
      <c r="S128" s="64"/>
      <c r="T128" s="63">
        <v>0</v>
      </c>
      <c r="U128" s="63"/>
      <c r="V128" s="63">
        <v>0</v>
      </c>
      <c r="W128" s="63"/>
      <c r="X128" s="63">
        <v>0</v>
      </c>
      <c r="Y128" s="63"/>
      <c r="Z128" s="63">
        <v>0</v>
      </c>
      <c r="AA128" s="63"/>
      <c r="AB128" s="63">
        <v>1</v>
      </c>
      <c r="AC128" s="63"/>
      <c r="AD128" s="63">
        <v>1</v>
      </c>
      <c r="AE128" s="63"/>
      <c r="AF128" s="63">
        <v>0</v>
      </c>
      <c r="AG128" s="63"/>
      <c r="AH128" s="63">
        <v>0</v>
      </c>
      <c r="AI128" s="63"/>
      <c r="AJ128" s="63">
        <v>0</v>
      </c>
      <c r="AK128" s="63"/>
      <c r="AL128" s="63">
        <v>0</v>
      </c>
      <c r="AM128" s="63"/>
      <c r="AN128" s="63">
        <v>0</v>
      </c>
      <c r="AO128" s="63"/>
      <c r="AP128" s="63">
        <v>0</v>
      </c>
      <c r="AQ128" s="63"/>
      <c r="AR128" s="63">
        <v>0</v>
      </c>
      <c r="AS128" s="63"/>
      <c r="AT128" s="63">
        <v>0</v>
      </c>
      <c r="AU128" s="63"/>
      <c r="AV128" s="63">
        <v>0</v>
      </c>
      <c r="AW128" s="63"/>
    </row>
    <row r="129" spans="1:49" ht="50.1" customHeight="1" x14ac:dyDescent="0.25">
      <c r="A129" s="71" t="s">
        <v>65</v>
      </c>
      <c r="B129" s="71"/>
      <c r="C129" s="17" t="s">
        <v>69</v>
      </c>
      <c r="D129" s="31">
        <f>SUM(D127)</f>
        <v>188</v>
      </c>
      <c r="E129" s="49">
        <f>SUM(D127:E128)</f>
        <v>188</v>
      </c>
      <c r="F129" s="27">
        <v>196</v>
      </c>
      <c r="G129" s="49">
        <f>SUM(F127:G128)</f>
        <v>196</v>
      </c>
      <c r="H129" s="23">
        <f>SUM(H127:I128)</f>
        <v>161</v>
      </c>
      <c r="I129" s="49">
        <f>SUM(H127:I128)</f>
        <v>161</v>
      </c>
      <c r="J129" s="18">
        <f>SUM(J127:K128)</f>
        <v>167</v>
      </c>
      <c r="K129" s="65">
        <f>SUM(J127:K128)</f>
        <v>167</v>
      </c>
      <c r="L129" s="18">
        <f>SUM(L127)</f>
        <v>169</v>
      </c>
      <c r="M129" s="65">
        <f>SUM(L129:L131)</f>
        <v>169</v>
      </c>
      <c r="N129" s="18">
        <f>SUM(N127)</f>
        <v>190</v>
      </c>
      <c r="O129" s="65">
        <f>SUM(N127:O128)</f>
        <v>190</v>
      </c>
      <c r="P129" s="18">
        <v>194</v>
      </c>
      <c r="Q129" s="65">
        <v>194</v>
      </c>
      <c r="R129" s="18">
        <v>202</v>
      </c>
      <c r="S129" s="65">
        <v>202</v>
      </c>
      <c r="T129" s="18">
        <v>157</v>
      </c>
      <c r="U129" s="65">
        <v>157</v>
      </c>
      <c r="V129" s="18">
        <v>218</v>
      </c>
      <c r="W129" s="65">
        <v>218</v>
      </c>
      <c r="X129" s="18">
        <f>SUM(X127)</f>
        <v>137</v>
      </c>
      <c r="Y129" s="65">
        <v>137</v>
      </c>
      <c r="Z129" s="18">
        <v>143</v>
      </c>
      <c r="AA129" s="65">
        <v>143</v>
      </c>
      <c r="AB129" s="18">
        <v>50</v>
      </c>
      <c r="AC129" s="65">
        <v>50</v>
      </c>
      <c r="AD129" s="18">
        <v>53</v>
      </c>
      <c r="AE129" s="65">
        <v>53</v>
      </c>
      <c r="AF129" s="19">
        <v>0</v>
      </c>
      <c r="AG129" s="65">
        <v>0</v>
      </c>
      <c r="AH129" s="19">
        <v>0</v>
      </c>
      <c r="AI129" s="65">
        <v>0</v>
      </c>
      <c r="AJ129" s="19">
        <v>0</v>
      </c>
      <c r="AK129" s="65">
        <v>0</v>
      </c>
      <c r="AL129" s="19">
        <v>0</v>
      </c>
      <c r="AM129" s="65">
        <v>0</v>
      </c>
      <c r="AN129" s="19">
        <v>0</v>
      </c>
      <c r="AO129" s="65">
        <v>0</v>
      </c>
      <c r="AP129" s="19">
        <v>0</v>
      </c>
      <c r="AQ129" s="65">
        <v>0</v>
      </c>
      <c r="AR129" s="19">
        <v>0</v>
      </c>
      <c r="AS129" s="65">
        <v>0</v>
      </c>
      <c r="AT129" s="19">
        <v>0</v>
      </c>
      <c r="AU129" s="65">
        <v>0</v>
      </c>
      <c r="AV129" s="19">
        <v>0</v>
      </c>
      <c r="AW129" s="65">
        <v>0</v>
      </c>
    </row>
    <row r="130" spans="1:49" ht="50.1" customHeight="1" x14ac:dyDescent="0.25">
      <c r="A130" s="71"/>
      <c r="B130" s="71"/>
      <c r="C130" s="17" t="s">
        <v>70</v>
      </c>
      <c r="D130" s="31">
        <v>0</v>
      </c>
      <c r="E130" s="50"/>
      <c r="F130" s="27">
        <v>0</v>
      </c>
      <c r="G130" s="50"/>
      <c r="H130" s="23">
        <v>0</v>
      </c>
      <c r="I130" s="50"/>
      <c r="J130" s="18">
        <v>0</v>
      </c>
      <c r="K130" s="65"/>
      <c r="L130" s="18">
        <v>0</v>
      </c>
      <c r="M130" s="65"/>
      <c r="N130" s="18">
        <v>0</v>
      </c>
      <c r="O130" s="65"/>
      <c r="P130" s="18">
        <v>0</v>
      </c>
      <c r="Q130" s="65"/>
      <c r="R130" s="18">
        <v>0</v>
      </c>
      <c r="S130" s="65"/>
      <c r="T130" s="18">
        <v>0</v>
      </c>
      <c r="U130" s="65"/>
      <c r="V130" s="18">
        <v>0</v>
      </c>
      <c r="W130" s="65"/>
      <c r="X130" s="18">
        <v>0</v>
      </c>
      <c r="Y130" s="65"/>
      <c r="Z130" s="18">
        <v>0</v>
      </c>
      <c r="AA130" s="65"/>
      <c r="AB130" s="18">
        <v>0</v>
      </c>
      <c r="AC130" s="65"/>
      <c r="AD130" s="18">
        <v>0</v>
      </c>
      <c r="AE130" s="65"/>
      <c r="AF130" s="19">
        <v>0</v>
      </c>
      <c r="AG130" s="65"/>
      <c r="AH130" s="19">
        <v>0</v>
      </c>
      <c r="AI130" s="65"/>
      <c r="AJ130" s="19">
        <v>0</v>
      </c>
      <c r="AK130" s="65"/>
      <c r="AL130" s="19">
        <v>0</v>
      </c>
      <c r="AM130" s="65"/>
      <c r="AN130" s="19">
        <v>0</v>
      </c>
      <c r="AO130" s="65"/>
      <c r="AP130" s="19">
        <v>0</v>
      </c>
      <c r="AQ130" s="65"/>
      <c r="AR130" s="19">
        <v>0</v>
      </c>
      <c r="AS130" s="65"/>
      <c r="AT130" s="19">
        <v>0</v>
      </c>
      <c r="AU130" s="65"/>
      <c r="AV130" s="19">
        <v>0</v>
      </c>
      <c r="AW130" s="65"/>
    </row>
    <row r="131" spans="1:49" ht="50.1" customHeight="1" x14ac:dyDescent="0.25">
      <c r="A131" s="71"/>
      <c r="B131" s="71"/>
      <c r="C131" s="17" t="s">
        <v>71</v>
      </c>
      <c r="D131" s="31">
        <v>0</v>
      </c>
      <c r="E131" s="51"/>
      <c r="F131" s="27">
        <v>0</v>
      </c>
      <c r="G131" s="51"/>
      <c r="H131" s="23">
        <v>0</v>
      </c>
      <c r="I131" s="51"/>
      <c r="J131" s="18">
        <v>0</v>
      </c>
      <c r="K131" s="65"/>
      <c r="L131" s="18">
        <v>0</v>
      </c>
      <c r="M131" s="65"/>
      <c r="N131" s="18">
        <v>0</v>
      </c>
      <c r="O131" s="65"/>
      <c r="P131" s="18">
        <v>0</v>
      </c>
      <c r="Q131" s="65"/>
      <c r="R131" s="18">
        <v>0</v>
      </c>
      <c r="S131" s="65"/>
      <c r="T131" s="18">
        <v>0</v>
      </c>
      <c r="U131" s="65"/>
      <c r="V131" s="18">
        <v>0</v>
      </c>
      <c r="W131" s="65"/>
      <c r="X131" s="18">
        <v>0</v>
      </c>
      <c r="Y131" s="65"/>
      <c r="Z131" s="18">
        <v>0</v>
      </c>
      <c r="AA131" s="65"/>
      <c r="AB131" s="18">
        <v>0</v>
      </c>
      <c r="AC131" s="65"/>
      <c r="AD131" s="18">
        <v>0</v>
      </c>
      <c r="AE131" s="65"/>
      <c r="AF131" s="19">
        <v>0</v>
      </c>
      <c r="AG131" s="65"/>
      <c r="AH131" s="19">
        <v>0</v>
      </c>
      <c r="AI131" s="65"/>
      <c r="AJ131" s="19">
        <v>0</v>
      </c>
      <c r="AK131" s="65"/>
      <c r="AL131" s="19">
        <v>0</v>
      </c>
      <c r="AM131" s="65"/>
      <c r="AN131" s="19">
        <v>0</v>
      </c>
      <c r="AO131" s="65"/>
      <c r="AP131" s="19">
        <v>0</v>
      </c>
      <c r="AQ131" s="65"/>
      <c r="AR131" s="19">
        <v>0</v>
      </c>
      <c r="AS131" s="65"/>
      <c r="AT131" s="19">
        <v>0</v>
      </c>
      <c r="AU131" s="65"/>
      <c r="AV131" s="19">
        <v>0</v>
      </c>
      <c r="AW131" s="65"/>
    </row>
    <row r="132" spans="1:49" ht="50.1" customHeight="1" x14ac:dyDescent="0.25">
      <c r="A132" s="67" t="s">
        <v>66</v>
      </c>
      <c r="B132" s="69" t="s">
        <v>108</v>
      </c>
      <c r="C132" s="15" t="s">
        <v>77</v>
      </c>
      <c r="D132" s="52">
        <v>1</v>
      </c>
      <c r="E132" s="53"/>
      <c r="F132" s="52">
        <v>1</v>
      </c>
      <c r="G132" s="53"/>
      <c r="H132" s="52">
        <v>3</v>
      </c>
      <c r="I132" s="53"/>
      <c r="J132" s="54">
        <v>3</v>
      </c>
      <c r="K132" s="54"/>
      <c r="L132" s="54">
        <v>3</v>
      </c>
      <c r="M132" s="54"/>
      <c r="N132" s="54">
        <v>3</v>
      </c>
      <c r="O132" s="54"/>
      <c r="P132" s="54">
        <v>1</v>
      </c>
      <c r="Q132" s="54"/>
      <c r="R132" s="54">
        <v>0</v>
      </c>
      <c r="S132" s="54"/>
      <c r="T132" s="54">
        <v>1</v>
      </c>
      <c r="U132" s="54"/>
      <c r="V132" s="54">
        <v>1</v>
      </c>
      <c r="W132" s="54"/>
      <c r="X132" s="54">
        <v>1</v>
      </c>
      <c r="Y132" s="54"/>
      <c r="Z132" s="54">
        <v>1</v>
      </c>
      <c r="AA132" s="54"/>
      <c r="AB132" s="54">
        <v>0</v>
      </c>
      <c r="AC132" s="54"/>
      <c r="AD132" s="54">
        <v>0</v>
      </c>
      <c r="AE132" s="54"/>
      <c r="AF132" s="54">
        <v>0</v>
      </c>
      <c r="AG132" s="54"/>
      <c r="AH132" s="54">
        <v>0</v>
      </c>
      <c r="AI132" s="54"/>
      <c r="AJ132" s="54">
        <v>0</v>
      </c>
      <c r="AK132" s="54"/>
      <c r="AL132" s="54">
        <v>0</v>
      </c>
      <c r="AM132" s="54"/>
      <c r="AN132" s="54">
        <v>0</v>
      </c>
      <c r="AO132" s="54"/>
      <c r="AP132" s="54">
        <v>0</v>
      </c>
      <c r="AQ132" s="54"/>
      <c r="AR132" s="54">
        <v>0</v>
      </c>
      <c r="AS132" s="54"/>
      <c r="AT132" s="54">
        <v>0</v>
      </c>
      <c r="AU132" s="54"/>
      <c r="AV132" s="54">
        <v>0</v>
      </c>
      <c r="AW132" s="54"/>
    </row>
    <row r="133" spans="1:49" ht="50.1" customHeight="1" x14ac:dyDescent="0.25">
      <c r="A133" s="67"/>
      <c r="B133" s="69"/>
      <c r="C133" s="15" t="s">
        <v>70</v>
      </c>
      <c r="D133" s="52">
        <v>6</v>
      </c>
      <c r="E133" s="53"/>
      <c r="F133" s="52">
        <v>4</v>
      </c>
      <c r="G133" s="53"/>
      <c r="H133" s="52">
        <v>1</v>
      </c>
      <c r="I133" s="53"/>
      <c r="J133" s="54">
        <v>1</v>
      </c>
      <c r="K133" s="54"/>
      <c r="L133" s="54">
        <v>1</v>
      </c>
      <c r="M133" s="54"/>
      <c r="N133" s="54">
        <v>1</v>
      </c>
      <c r="O133" s="54"/>
      <c r="P133" s="54">
        <v>2</v>
      </c>
      <c r="Q133" s="54"/>
      <c r="R133" s="54">
        <v>2</v>
      </c>
      <c r="S133" s="54"/>
      <c r="T133" s="54">
        <v>3</v>
      </c>
      <c r="U133" s="54"/>
      <c r="V133" s="54">
        <v>3</v>
      </c>
      <c r="W133" s="54"/>
      <c r="X133" s="54">
        <v>3</v>
      </c>
      <c r="Y133" s="54"/>
      <c r="Z133" s="54">
        <v>5</v>
      </c>
      <c r="AA133" s="54"/>
      <c r="AB133" s="54">
        <v>3</v>
      </c>
      <c r="AC133" s="54"/>
      <c r="AD133" s="54">
        <v>3</v>
      </c>
      <c r="AE133" s="54"/>
      <c r="AF133" s="54">
        <v>6</v>
      </c>
      <c r="AG133" s="54"/>
      <c r="AH133" s="54">
        <v>6</v>
      </c>
      <c r="AI133" s="54"/>
      <c r="AJ133" s="54" t="s">
        <v>2</v>
      </c>
      <c r="AK133" s="54"/>
      <c r="AL133" s="54" t="s">
        <v>4</v>
      </c>
      <c r="AM133" s="54"/>
      <c r="AN133" s="54" t="s">
        <v>3</v>
      </c>
      <c r="AO133" s="54"/>
      <c r="AP133" s="54" t="s">
        <v>3</v>
      </c>
      <c r="AQ133" s="54"/>
      <c r="AR133" s="54">
        <v>0</v>
      </c>
      <c r="AS133" s="54"/>
      <c r="AT133" s="54" t="s">
        <v>3</v>
      </c>
      <c r="AU133" s="54"/>
      <c r="AV133" s="54">
        <v>0</v>
      </c>
      <c r="AW133" s="54"/>
    </row>
    <row r="134" spans="1:49" ht="50.1" customHeight="1" x14ac:dyDescent="0.25">
      <c r="A134" s="67"/>
      <c r="B134" s="69"/>
      <c r="C134" s="15" t="s">
        <v>71</v>
      </c>
      <c r="D134" s="52">
        <v>27</v>
      </c>
      <c r="E134" s="53"/>
      <c r="F134" s="52">
        <v>26</v>
      </c>
      <c r="G134" s="53"/>
      <c r="H134" s="52">
        <v>26</v>
      </c>
      <c r="I134" s="53"/>
      <c r="J134" s="54">
        <v>29</v>
      </c>
      <c r="K134" s="54"/>
      <c r="L134" s="54">
        <v>32</v>
      </c>
      <c r="M134" s="54"/>
      <c r="N134" s="54">
        <v>36</v>
      </c>
      <c r="O134" s="54"/>
      <c r="P134" s="54">
        <v>37</v>
      </c>
      <c r="Q134" s="54"/>
      <c r="R134" s="54">
        <v>42</v>
      </c>
      <c r="S134" s="54"/>
      <c r="T134" s="54">
        <v>42</v>
      </c>
      <c r="U134" s="54"/>
      <c r="V134" s="54">
        <v>47</v>
      </c>
      <c r="W134" s="54"/>
      <c r="X134" s="54">
        <v>46</v>
      </c>
      <c r="Y134" s="54"/>
      <c r="Z134" s="54">
        <v>54</v>
      </c>
      <c r="AA134" s="54"/>
      <c r="AB134" s="54">
        <v>55</v>
      </c>
      <c r="AC134" s="54"/>
      <c r="AD134" s="54">
        <v>56</v>
      </c>
      <c r="AE134" s="54"/>
      <c r="AF134" s="54">
        <v>61</v>
      </c>
      <c r="AG134" s="54"/>
      <c r="AH134" s="54">
        <v>62</v>
      </c>
      <c r="AI134" s="54"/>
      <c r="AJ134" s="54" t="s">
        <v>28</v>
      </c>
      <c r="AK134" s="54"/>
      <c r="AL134" s="54" t="s">
        <v>29</v>
      </c>
      <c r="AM134" s="54"/>
      <c r="AN134" s="54" t="s">
        <v>30</v>
      </c>
      <c r="AO134" s="54"/>
      <c r="AP134" s="54" t="s">
        <v>31</v>
      </c>
      <c r="AQ134" s="54"/>
      <c r="AR134" s="54" t="s">
        <v>32</v>
      </c>
      <c r="AS134" s="54"/>
      <c r="AT134" s="54" t="s">
        <v>33</v>
      </c>
      <c r="AU134" s="54"/>
      <c r="AV134" s="54" t="s">
        <v>34</v>
      </c>
      <c r="AW134" s="54"/>
    </row>
    <row r="135" spans="1:49" ht="50.1" customHeight="1" x14ac:dyDescent="0.25">
      <c r="A135" s="67"/>
      <c r="B135" s="67" t="s">
        <v>109</v>
      </c>
      <c r="C135" s="11" t="s">
        <v>70</v>
      </c>
      <c r="D135" s="58">
        <v>6</v>
      </c>
      <c r="E135" s="59"/>
      <c r="F135" s="58">
        <v>5</v>
      </c>
      <c r="G135" s="59"/>
      <c r="H135" s="58">
        <v>3</v>
      </c>
      <c r="I135" s="59"/>
      <c r="J135" s="63">
        <v>3</v>
      </c>
      <c r="K135" s="63"/>
      <c r="L135" s="63">
        <v>1</v>
      </c>
      <c r="M135" s="63"/>
      <c r="N135" s="63">
        <v>2</v>
      </c>
      <c r="O135" s="63"/>
      <c r="P135" s="64">
        <v>3</v>
      </c>
      <c r="Q135" s="64"/>
      <c r="R135" s="64">
        <v>2</v>
      </c>
      <c r="S135" s="64"/>
      <c r="T135" s="63">
        <v>2</v>
      </c>
      <c r="U135" s="63"/>
      <c r="V135" s="63">
        <v>2</v>
      </c>
      <c r="W135" s="63"/>
      <c r="X135" s="63">
        <v>3</v>
      </c>
      <c r="Y135" s="63"/>
      <c r="Z135" s="63">
        <v>2</v>
      </c>
      <c r="AA135" s="63"/>
      <c r="AB135" s="63">
        <v>1</v>
      </c>
      <c r="AC135" s="63"/>
      <c r="AD135" s="63">
        <v>1</v>
      </c>
      <c r="AE135" s="63"/>
      <c r="AF135" s="63">
        <v>1</v>
      </c>
      <c r="AG135" s="63"/>
      <c r="AH135" s="63">
        <v>1</v>
      </c>
      <c r="AI135" s="63"/>
      <c r="AJ135" s="63" t="s">
        <v>1</v>
      </c>
      <c r="AK135" s="63"/>
      <c r="AL135" s="63">
        <v>0</v>
      </c>
      <c r="AM135" s="63"/>
      <c r="AN135" s="63">
        <v>0</v>
      </c>
      <c r="AO135" s="63"/>
      <c r="AP135" s="63">
        <v>0</v>
      </c>
      <c r="AQ135" s="63"/>
      <c r="AR135" s="63" t="s">
        <v>0</v>
      </c>
      <c r="AS135" s="63"/>
      <c r="AT135" s="63" t="s">
        <v>0</v>
      </c>
      <c r="AU135" s="63"/>
      <c r="AV135" s="63" t="s">
        <v>0</v>
      </c>
      <c r="AW135" s="63"/>
    </row>
    <row r="136" spans="1:49" ht="50.1" customHeight="1" x14ac:dyDescent="0.25">
      <c r="A136" s="67"/>
      <c r="B136" s="67"/>
      <c r="C136" s="11" t="s">
        <v>71</v>
      </c>
      <c r="D136" s="58">
        <v>13</v>
      </c>
      <c r="E136" s="59"/>
      <c r="F136" s="58">
        <v>12</v>
      </c>
      <c r="G136" s="59"/>
      <c r="H136" s="58">
        <v>10</v>
      </c>
      <c r="I136" s="59"/>
      <c r="J136" s="63">
        <v>9</v>
      </c>
      <c r="K136" s="63"/>
      <c r="L136" s="63">
        <v>10</v>
      </c>
      <c r="M136" s="63"/>
      <c r="N136" s="63">
        <v>10</v>
      </c>
      <c r="O136" s="63"/>
      <c r="P136" s="64">
        <v>8</v>
      </c>
      <c r="Q136" s="64"/>
      <c r="R136" s="64">
        <v>11</v>
      </c>
      <c r="S136" s="64"/>
      <c r="T136" s="63">
        <v>10</v>
      </c>
      <c r="U136" s="63"/>
      <c r="V136" s="63">
        <v>10</v>
      </c>
      <c r="W136" s="63"/>
      <c r="X136" s="63">
        <v>8</v>
      </c>
      <c r="Y136" s="63"/>
      <c r="Z136" s="63">
        <v>8</v>
      </c>
      <c r="AA136" s="63"/>
      <c r="AB136" s="63">
        <v>8</v>
      </c>
      <c r="AC136" s="63"/>
      <c r="AD136" s="63">
        <v>8</v>
      </c>
      <c r="AE136" s="63"/>
      <c r="AF136" s="63">
        <v>4</v>
      </c>
      <c r="AG136" s="63"/>
      <c r="AH136" s="63">
        <v>3</v>
      </c>
      <c r="AI136" s="63"/>
      <c r="AJ136" s="63" t="s">
        <v>0</v>
      </c>
      <c r="AK136" s="63"/>
      <c r="AL136" s="63">
        <v>0</v>
      </c>
      <c r="AM136" s="63"/>
      <c r="AN136" s="63">
        <v>0</v>
      </c>
      <c r="AO136" s="63"/>
      <c r="AP136" s="63">
        <v>0</v>
      </c>
      <c r="AQ136" s="63"/>
      <c r="AR136" s="63">
        <v>0</v>
      </c>
      <c r="AS136" s="63"/>
      <c r="AT136" s="63">
        <v>0</v>
      </c>
      <c r="AU136" s="63"/>
      <c r="AV136" s="63">
        <v>0</v>
      </c>
      <c r="AW136" s="63"/>
    </row>
    <row r="137" spans="1:49" ht="50.1" customHeight="1" x14ac:dyDescent="0.25">
      <c r="A137" s="67"/>
      <c r="B137" s="69" t="s">
        <v>41</v>
      </c>
      <c r="C137" s="15" t="s">
        <v>69</v>
      </c>
      <c r="D137" s="52">
        <v>1</v>
      </c>
      <c r="E137" s="53"/>
      <c r="F137" s="52">
        <v>2</v>
      </c>
      <c r="G137" s="53"/>
      <c r="H137" s="52">
        <v>2</v>
      </c>
      <c r="I137" s="53"/>
      <c r="J137" s="54">
        <v>2</v>
      </c>
      <c r="K137" s="54"/>
      <c r="L137" s="54">
        <v>2</v>
      </c>
      <c r="M137" s="54"/>
      <c r="N137" s="54">
        <v>2</v>
      </c>
      <c r="O137" s="54"/>
      <c r="P137" s="54">
        <v>1</v>
      </c>
      <c r="Q137" s="54"/>
      <c r="R137" s="54">
        <v>1</v>
      </c>
      <c r="S137" s="54"/>
      <c r="T137" s="54"/>
      <c r="U137" s="54"/>
      <c r="V137" s="54">
        <v>1</v>
      </c>
      <c r="W137" s="54"/>
      <c r="X137" s="54">
        <v>1</v>
      </c>
      <c r="Y137" s="54"/>
      <c r="Z137" s="54">
        <v>1</v>
      </c>
      <c r="AA137" s="54"/>
      <c r="AB137" s="54">
        <v>2</v>
      </c>
      <c r="AC137" s="54"/>
      <c r="AD137" s="54">
        <v>2</v>
      </c>
      <c r="AE137" s="54"/>
      <c r="AF137" s="54">
        <v>2</v>
      </c>
      <c r="AG137" s="54"/>
      <c r="AH137" s="54">
        <v>2</v>
      </c>
      <c r="AI137" s="54"/>
      <c r="AJ137" s="54" t="s">
        <v>1</v>
      </c>
      <c r="AK137" s="54"/>
      <c r="AL137" s="54" t="s">
        <v>0</v>
      </c>
      <c r="AM137" s="54"/>
      <c r="AN137" s="54">
        <v>0</v>
      </c>
      <c r="AO137" s="54"/>
      <c r="AP137" s="54">
        <v>0</v>
      </c>
      <c r="AQ137" s="54"/>
      <c r="AR137" s="54">
        <v>0</v>
      </c>
      <c r="AS137" s="54"/>
      <c r="AT137" s="54">
        <v>0</v>
      </c>
      <c r="AU137" s="54"/>
      <c r="AV137" s="54">
        <v>0</v>
      </c>
      <c r="AW137" s="54"/>
    </row>
    <row r="138" spans="1:49" ht="50.1" customHeight="1" x14ac:dyDescent="0.25">
      <c r="A138" s="67"/>
      <c r="B138" s="69"/>
      <c r="C138" s="15" t="s">
        <v>70</v>
      </c>
      <c r="D138" s="52">
        <v>2</v>
      </c>
      <c r="E138" s="53"/>
      <c r="F138" s="52">
        <v>2</v>
      </c>
      <c r="G138" s="53"/>
      <c r="H138" s="52">
        <v>1</v>
      </c>
      <c r="I138" s="53"/>
      <c r="J138" s="54">
        <v>3</v>
      </c>
      <c r="K138" s="54"/>
      <c r="L138" s="54">
        <v>6</v>
      </c>
      <c r="M138" s="54"/>
      <c r="N138" s="54">
        <v>6</v>
      </c>
      <c r="O138" s="54"/>
      <c r="P138" s="54">
        <v>9</v>
      </c>
      <c r="Q138" s="54"/>
      <c r="R138" s="54">
        <v>8</v>
      </c>
      <c r="S138" s="54"/>
      <c r="T138" s="54">
        <v>13</v>
      </c>
      <c r="U138" s="54"/>
      <c r="V138" s="54">
        <v>15</v>
      </c>
      <c r="W138" s="54"/>
      <c r="X138" s="54">
        <v>12</v>
      </c>
      <c r="Y138" s="54"/>
      <c r="Z138" s="54">
        <v>13</v>
      </c>
      <c r="AA138" s="54"/>
      <c r="AB138" s="54">
        <v>8</v>
      </c>
      <c r="AC138" s="54"/>
      <c r="AD138" s="54">
        <v>5</v>
      </c>
      <c r="AE138" s="54"/>
      <c r="AF138" s="54">
        <v>4</v>
      </c>
      <c r="AG138" s="54"/>
      <c r="AH138" s="54">
        <v>4</v>
      </c>
      <c r="AI138" s="54"/>
      <c r="AJ138" s="54" t="s">
        <v>0</v>
      </c>
      <c r="AK138" s="54"/>
      <c r="AL138" s="54">
        <v>0</v>
      </c>
      <c r="AM138" s="54"/>
      <c r="AN138" s="54">
        <v>0</v>
      </c>
      <c r="AO138" s="54"/>
      <c r="AP138" s="54">
        <v>0</v>
      </c>
      <c r="AQ138" s="54"/>
      <c r="AR138" s="54">
        <v>0</v>
      </c>
      <c r="AS138" s="54"/>
      <c r="AT138" s="54">
        <v>0</v>
      </c>
      <c r="AU138" s="54"/>
      <c r="AV138" s="54">
        <v>0</v>
      </c>
      <c r="AW138" s="54"/>
    </row>
    <row r="139" spans="1:49" ht="50.1" customHeight="1" x14ac:dyDescent="0.25">
      <c r="A139" s="67"/>
      <c r="B139" s="69"/>
      <c r="C139" s="15" t="s">
        <v>71</v>
      </c>
      <c r="D139" s="52">
        <v>14</v>
      </c>
      <c r="E139" s="53"/>
      <c r="F139" s="52">
        <v>14</v>
      </c>
      <c r="G139" s="53"/>
      <c r="H139" s="52">
        <v>14</v>
      </c>
      <c r="I139" s="53"/>
      <c r="J139" s="54">
        <v>12</v>
      </c>
      <c r="K139" s="54"/>
      <c r="L139" s="54">
        <v>11</v>
      </c>
      <c r="M139" s="54"/>
      <c r="N139" s="54">
        <v>12</v>
      </c>
      <c r="O139" s="54"/>
      <c r="P139" s="54">
        <v>12</v>
      </c>
      <c r="Q139" s="54"/>
      <c r="R139" s="54">
        <v>14</v>
      </c>
      <c r="S139" s="54"/>
      <c r="T139" s="54">
        <v>12</v>
      </c>
      <c r="U139" s="54"/>
      <c r="V139" s="54">
        <v>12</v>
      </c>
      <c r="W139" s="54"/>
      <c r="X139" s="54">
        <v>11</v>
      </c>
      <c r="Y139" s="54"/>
      <c r="Z139" s="54">
        <v>12</v>
      </c>
      <c r="AA139" s="54"/>
      <c r="AB139" s="54">
        <v>12</v>
      </c>
      <c r="AC139" s="54"/>
      <c r="AD139" s="54">
        <v>12</v>
      </c>
      <c r="AE139" s="54"/>
      <c r="AF139" s="54">
        <v>7</v>
      </c>
      <c r="AG139" s="54"/>
      <c r="AH139" s="54">
        <v>7</v>
      </c>
      <c r="AI139" s="54"/>
      <c r="AJ139" s="54" t="s">
        <v>4</v>
      </c>
      <c r="AK139" s="54"/>
      <c r="AL139" s="54" t="s">
        <v>3</v>
      </c>
      <c r="AM139" s="54"/>
      <c r="AN139" s="54" t="s">
        <v>0</v>
      </c>
      <c r="AO139" s="54"/>
      <c r="AP139" s="54" t="s">
        <v>0</v>
      </c>
      <c r="AQ139" s="54"/>
      <c r="AR139" s="54" t="s">
        <v>0</v>
      </c>
      <c r="AS139" s="54"/>
      <c r="AT139" s="54">
        <v>0</v>
      </c>
      <c r="AU139" s="54"/>
      <c r="AV139" s="54" t="s">
        <v>0</v>
      </c>
      <c r="AW139" s="54"/>
    </row>
    <row r="140" spans="1:49" ht="50.1" customHeight="1" x14ac:dyDescent="0.25">
      <c r="A140" s="67"/>
      <c r="B140" s="67" t="s">
        <v>174</v>
      </c>
      <c r="C140" s="11" t="s">
        <v>70</v>
      </c>
      <c r="D140" s="58">
        <v>2</v>
      </c>
      <c r="E140" s="59"/>
      <c r="F140" s="58">
        <v>2</v>
      </c>
      <c r="G140" s="59"/>
      <c r="H140" s="58">
        <v>2</v>
      </c>
      <c r="I140" s="59"/>
      <c r="J140" s="63">
        <v>2</v>
      </c>
      <c r="K140" s="63"/>
      <c r="L140" s="63">
        <v>1</v>
      </c>
      <c r="M140" s="63"/>
      <c r="N140" s="63">
        <v>1</v>
      </c>
      <c r="O140" s="63"/>
      <c r="P140" s="64">
        <v>1</v>
      </c>
      <c r="Q140" s="64"/>
      <c r="R140" s="64">
        <v>1</v>
      </c>
      <c r="S140" s="64"/>
      <c r="T140" s="63">
        <v>0</v>
      </c>
      <c r="U140" s="63"/>
      <c r="V140" s="63">
        <v>0</v>
      </c>
      <c r="W140" s="63"/>
      <c r="X140" s="63">
        <v>0</v>
      </c>
      <c r="Y140" s="63"/>
      <c r="Z140" s="63">
        <v>0</v>
      </c>
      <c r="AA140" s="63"/>
      <c r="AB140" s="63">
        <v>0</v>
      </c>
      <c r="AC140" s="63"/>
      <c r="AD140" s="63">
        <v>0</v>
      </c>
      <c r="AE140" s="63"/>
      <c r="AF140" s="63">
        <v>0</v>
      </c>
      <c r="AG140" s="63"/>
      <c r="AH140" s="63">
        <v>0</v>
      </c>
      <c r="AI140" s="63"/>
      <c r="AJ140" s="63">
        <v>0</v>
      </c>
      <c r="AK140" s="63"/>
      <c r="AL140" s="63">
        <v>0</v>
      </c>
      <c r="AM140" s="63"/>
      <c r="AN140" s="63" t="s">
        <v>0</v>
      </c>
      <c r="AO140" s="63"/>
      <c r="AP140" s="63" t="s">
        <v>0</v>
      </c>
      <c r="AQ140" s="63"/>
      <c r="AR140" s="63" t="s">
        <v>0</v>
      </c>
      <c r="AS140" s="63"/>
      <c r="AT140" s="63" t="s">
        <v>0</v>
      </c>
      <c r="AU140" s="63"/>
      <c r="AV140" s="63" t="s">
        <v>0</v>
      </c>
      <c r="AW140" s="63"/>
    </row>
    <row r="141" spans="1:49" ht="50.1" customHeight="1" x14ac:dyDescent="0.25">
      <c r="A141" s="67"/>
      <c r="B141" s="67"/>
      <c r="C141" s="11" t="s">
        <v>71</v>
      </c>
      <c r="D141" s="58">
        <v>0</v>
      </c>
      <c r="E141" s="59"/>
      <c r="F141" s="58">
        <v>0</v>
      </c>
      <c r="G141" s="59"/>
      <c r="H141" s="58">
        <v>1</v>
      </c>
      <c r="I141" s="59"/>
      <c r="J141" s="63">
        <v>1</v>
      </c>
      <c r="K141" s="63"/>
      <c r="L141" s="58">
        <v>0</v>
      </c>
      <c r="M141" s="59"/>
      <c r="N141" s="58">
        <v>0</v>
      </c>
      <c r="O141" s="59"/>
      <c r="P141" s="60">
        <v>0</v>
      </c>
      <c r="Q141" s="61"/>
      <c r="R141" s="60">
        <v>0</v>
      </c>
      <c r="S141" s="61"/>
      <c r="T141" s="58">
        <v>0</v>
      </c>
      <c r="U141" s="59"/>
      <c r="V141" s="58">
        <v>0</v>
      </c>
      <c r="W141" s="59"/>
      <c r="X141" s="58">
        <v>0</v>
      </c>
      <c r="Y141" s="59"/>
      <c r="Z141" s="58">
        <v>0</v>
      </c>
      <c r="AA141" s="59"/>
      <c r="AB141" s="58">
        <v>0</v>
      </c>
      <c r="AC141" s="59"/>
      <c r="AD141" s="58">
        <v>0</v>
      </c>
      <c r="AE141" s="59"/>
      <c r="AF141" s="58">
        <v>0</v>
      </c>
      <c r="AG141" s="59"/>
      <c r="AH141" s="58">
        <v>0</v>
      </c>
      <c r="AI141" s="59"/>
      <c r="AJ141" s="58">
        <v>0</v>
      </c>
      <c r="AK141" s="59"/>
      <c r="AL141" s="58">
        <v>0</v>
      </c>
      <c r="AM141" s="59"/>
      <c r="AN141" s="58">
        <v>0</v>
      </c>
      <c r="AO141" s="59"/>
      <c r="AP141" s="58">
        <v>0</v>
      </c>
      <c r="AQ141" s="59"/>
      <c r="AR141" s="58">
        <v>0</v>
      </c>
      <c r="AS141" s="59"/>
      <c r="AT141" s="58">
        <v>0</v>
      </c>
      <c r="AU141" s="59"/>
      <c r="AV141" s="58">
        <v>0</v>
      </c>
      <c r="AW141" s="59"/>
    </row>
    <row r="142" spans="1:49" ht="50.1" customHeight="1" x14ac:dyDescent="0.25">
      <c r="A142" s="67"/>
      <c r="B142" s="69" t="s">
        <v>110</v>
      </c>
      <c r="C142" s="15" t="s">
        <v>69</v>
      </c>
      <c r="D142" s="52">
        <v>2</v>
      </c>
      <c r="E142" s="53"/>
      <c r="F142" s="52">
        <v>2</v>
      </c>
      <c r="G142" s="53"/>
      <c r="H142" s="52">
        <v>1</v>
      </c>
      <c r="I142" s="53"/>
      <c r="J142" s="54">
        <v>1</v>
      </c>
      <c r="K142" s="54"/>
      <c r="L142" s="54">
        <v>1</v>
      </c>
      <c r="M142" s="54"/>
      <c r="N142" s="54">
        <v>1</v>
      </c>
      <c r="O142" s="54"/>
      <c r="P142" s="54">
        <v>0</v>
      </c>
      <c r="Q142" s="54"/>
      <c r="R142" s="54">
        <v>0</v>
      </c>
      <c r="S142" s="54"/>
      <c r="T142" s="54">
        <v>0</v>
      </c>
      <c r="U142" s="54"/>
      <c r="V142" s="54">
        <v>0</v>
      </c>
      <c r="W142" s="54"/>
      <c r="X142" s="54">
        <v>0</v>
      </c>
      <c r="Y142" s="54"/>
      <c r="Z142" s="54">
        <v>0</v>
      </c>
      <c r="AA142" s="54"/>
      <c r="AB142" s="54">
        <v>0</v>
      </c>
      <c r="AC142" s="54"/>
      <c r="AD142" s="54">
        <v>0</v>
      </c>
      <c r="AE142" s="54"/>
      <c r="AF142" s="54">
        <v>0</v>
      </c>
      <c r="AG142" s="54"/>
      <c r="AH142" s="54">
        <v>0</v>
      </c>
      <c r="AI142" s="54"/>
      <c r="AJ142" s="54">
        <v>0</v>
      </c>
      <c r="AK142" s="54"/>
      <c r="AL142" s="54">
        <v>0</v>
      </c>
      <c r="AM142" s="54"/>
      <c r="AN142" s="54">
        <v>0</v>
      </c>
      <c r="AO142" s="54"/>
      <c r="AP142" s="54">
        <v>0</v>
      </c>
      <c r="AQ142" s="54"/>
      <c r="AR142" s="54">
        <v>0</v>
      </c>
      <c r="AS142" s="54"/>
      <c r="AT142" s="54">
        <v>0</v>
      </c>
      <c r="AU142" s="54"/>
      <c r="AV142" s="54">
        <v>0</v>
      </c>
      <c r="AW142" s="54"/>
    </row>
    <row r="143" spans="1:49" ht="50.1" customHeight="1" x14ac:dyDescent="0.25">
      <c r="A143" s="67"/>
      <c r="B143" s="69"/>
      <c r="C143" s="15" t="s">
        <v>70</v>
      </c>
      <c r="D143" s="52">
        <v>2</v>
      </c>
      <c r="E143" s="53"/>
      <c r="F143" s="52">
        <v>2</v>
      </c>
      <c r="G143" s="53"/>
      <c r="H143" s="52">
        <v>1</v>
      </c>
      <c r="I143" s="53"/>
      <c r="J143" s="54">
        <v>1</v>
      </c>
      <c r="K143" s="54"/>
      <c r="L143" s="54">
        <v>2</v>
      </c>
      <c r="M143" s="54"/>
      <c r="N143" s="54">
        <v>2</v>
      </c>
      <c r="O143" s="54"/>
      <c r="P143" s="54">
        <v>1</v>
      </c>
      <c r="Q143" s="54"/>
      <c r="R143" s="54">
        <v>1</v>
      </c>
      <c r="S143" s="54"/>
      <c r="T143" s="54">
        <v>1</v>
      </c>
      <c r="U143" s="54"/>
      <c r="V143" s="54">
        <v>1</v>
      </c>
      <c r="W143" s="54"/>
      <c r="X143" s="54">
        <v>0</v>
      </c>
      <c r="Y143" s="54"/>
      <c r="Z143" s="54">
        <v>1</v>
      </c>
      <c r="AA143" s="54"/>
      <c r="AB143" s="54">
        <v>1</v>
      </c>
      <c r="AC143" s="54"/>
      <c r="AD143" s="54">
        <v>2</v>
      </c>
      <c r="AE143" s="54"/>
      <c r="AF143" s="54">
        <v>3</v>
      </c>
      <c r="AG143" s="54"/>
      <c r="AH143" s="54">
        <v>2</v>
      </c>
      <c r="AI143" s="54"/>
      <c r="AJ143" s="54" t="s">
        <v>1</v>
      </c>
      <c r="AK143" s="54"/>
      <c r="AL143" s="54">
        <v>0</v>
      </c>
      <c r="AM143" s="54"/>
      <c r="AN143" s="54">
        <v>0</v>
      </c>
      <c r="AO143" s="54"/>
      <c r="AP143" s="54">
        <v>0</v>
      </c>
      <c r="AQ143" s="54"/>
      <c r="AR143" s="54">
        <v>0</v>
      </c>
      <c r="AS143" s="54"/>
      <c r="AT143" s="54">
        <v>0</v>
      </c>
      <c r="AU143" s="54"/>
      <c r="AV143" s="54">
        <v>0</v>
      </c>
      <c r="AW143" s="54"/>
    </row>
    <row r="144" spans="1:49" ht="50.1" customHeight="1" x14ac:dyDescent="0.25">
      <c r="A144" s="67"/>
      <c r="B144" s="69"/>
      <c r="C144" s="15" t="s">
        <v>71</v>
      </c>
      <c r="D144" s="52">
        <v>0</v>
      </c>
      <c r="E144" s="53"/>
      <c r="F144" s="52">
        <v>0</v>
      </c>
      <c r="G144" s="53"/>
      <c r="H144" s="52">
        <v>0</v>
      </c>
      <c r="I144" s="53"/>
      <c r="J144" s="54">
        <v>0</v>
      </c>
      <c r="K144" s="54"/>
      <c r="L144" s="54">
        <v>0</v>
      </c>
      <c r="M144" s="54"/>
      <c r="N144" s="54">
        <v>0</v>
      </c>
      <c r="O144" s="54"/>
      <c r="P144" s="54">
        <v>0</v>
      </c>
      <c r="Q144" s="54"/>
      <c r="R144" s="54">
        <v>0</v>
      </c>
      <c r="S144" s="54"/>
      <c r="T144" s="54">
        <v>0</v>
      </c>
      <c r="U144" s="54"/>
      <c r="V144" s="54">
        <v>0</v>
      </c>
      <c r="W144" s="54"/>
      <c r="X144" s="54">
        <v>1</v>
      </c>
      <c r="Y144" s="54"/>
      <c r="Z144" s="54">
        <v>1</v>
      </c>
      <c r="AA144" s="54"/>
      <c r="AB144" s="54">
        <v>1</v>
      </c>
      <c r="AC144" s="54"/>
      <c r="AD144" s="54">
        <v>1</v>
      </c>
      <c r="AE144" s="54"/>
      <c r="AF144" s="54">
        <v>1</v>
      </c>
      <c r="AG144" s="54"/>
      <c r="AH144" s="54">
        <v>1</v>
      </c>
      <c r="AI144" s="54"/>
      <c r="AJ144" s="54">
        <v>0</v>
      </c>
      <c r="AK144" s="54"/>
      <c r="AL144" s="54" t="s">
        <v>0</v>
      </c>
      <c r="AM144" s="54"/>
      <c r="AN144" s="54" t="s">
        <v>0</v>
      </c>
      <c r="AO144" s="54"/>
      <c r="AP144" s="54" t="s">
        <v>0</v>
      </c>
      <c r="AQ144" s="54"/>
      <c r="AR144" s="54">
        <v>0</v>
      </c>
      <c r="AS144" s="54"/>
      <c r="AT144" s="54">
        <v>0</v>
      </c>
      <c r="AU144" s="54"/>
      <c r="AV144" s="54" t="s">
        <v>0</v>
      </c>
      <c r="AW144" s="54"/>
    </row>
    <row r="145" spans="1:49" ht="50.1" customHeight="1" x14ac:dyDescent="0.25">
      <c r="A145" s="71" t="s">
        <v>154</v>
      </c>
      <c r="B145" s="71"/>
      <c r="C145" s="17" t="s">
        <v>69</v>
      </c>
      <c r="D145" s="31">
        <f>SUM(D132,D137,D142)</f>
        <v>4</v>
      </c>
      <c r="E145" s="49">
        <f>SUM(D132:E144)</f>
        <v>76</v>
      </c>
      <c r="F145" s="27">
        <v>5</v>
      </c>
      <c r="G145" s="49">
        <f>SUM(F132:G144)</f>
        <v>72</v>
      </c>
      <c r="H145" s="23">
        <f>SUM(H132,H137,H142)</f>
        <v>6</v>
      </c>
      <c r="I145" s="49">
        <f>SUM(H132:I144)</f>
        <v>65</v>
      </c>
      <c r="J145" s="18">
        <f>SUM(J132,J137,J142)</f>
        <v>6</v>
      </c>
      <c r="K145" s="65">
        <f>SUM(J132:K144)</f>
        <v>67</v>
      </c>
      <c r="L145" s="18">
        <f>SUM(L132,L137,L142)</f>
        <v>6</v>
      </c>
      <c r="M145" s="65">
        <f>SUM(L145:L147)</f>
        <v>70</v>
      </c>
      <c r="N145" s="18">
        <f>SUM(N132,N137,N142)</f>
        <v>6</v>
      </c>
      <c r="O145" s="65">
        <f>SUM(N132:O144)</f>
        <v>76</v>
      </c>
      <c r="P145" s="18">
        <v>2</v>
      </c>
      <c r="Q145" s="65">
        <v>75</v>
      </c>
      <c r="R145" s="18">
        <v>1</v>
      </c>
      <c r="S145" s="65">
        <v>82</v>
      </c>
      <c r="T145" s="18">
        <v>1</v>
      </c>
      <c r="U145" s="65">
        <v>84</v>
      </c>
      <c r="V145" s="18">
        <v>2</v>
      </c>
      <c r="W145" s="65">
        <v>92</v>
      </c>
      <c r="X145" s="18">
        <f>SUM(X132,X137,X142)</f>
        <v>2</v>
      </c>
      <c r="Y145" s="65">
        <v>86</v>
      </c>
      <c r="Z145" s="18">
        <v>2</v>
      </c>
      <c r="AA145" s="65">
        <v>98</v>
      </c>
      <c r="AB145" s="18">
        <v>2</v>
      </c>
      <c r="AC145" s="65">
        <v>91</v>
      </c>
      <c r="AD145" s="18">
        <v>2</v>
      </c>
      <c r="AE145" s="65">
        <v>90</v>
      </c>
      <c r="AF145" s="18">
        <v>2</v>
      </c>
      <c r="AG145" s="65">
        <v>89</v>
      </c>
      <c r="AH145" s="18">
        <v>2</v>
      </c>
      <c r="AI145" s="65">
        <v>88</v>
      </c>
      <c r="AJ145" s="18">
        <v>2</v>
      </c>
      <c r="AK145" s="65">
        <v>90</v>
      </c>
      <c r="AL145" s="18">
        <v>1</v>
      </c>
      <c r="AM145" s="65">
        <v>93</v>
      </c>
      <c r="AN145" s="18">
        <v>0</v>
      </c>
      <c r="AO145" s="65">
        <v>80</v>
      </c>
      <c r="AP145" s="18">
        <v>0</v>
      </c>
      <c r="AQ145" s="65">
        <v>78</v>
      </c>
      <c r="AR145" s="18">
        <v>0</v>
      </c>
      <c r="AS145" s="65">
        <v>71</v>
      </c>
      <c r="AT145" s="18">
        <v>0</v>
      </c>
      <c r="AU145" s="65">
        <v>66</v>
      </c>
      <c r="AV145" s="18">
        <v>0</v>
      </c>
      <c r="AW145" s="65">
        <v>56</v>
      </c>
    </row>
    <row r="146" spans="1:49" ht="50.1" customHeight="1" x14ac:dyDescent="0.25">
      <c r="A146" s="71"/>
      <c r="B146" s="71"/>
      <c r="C146" s="17" t="s">
        <v>70</v>
      </c>
      <c r="D146" s="31">
        <f>SUM(D133,D135,D138,D140,D143)</f>
        <v>18</v>
      </c>
      <c r="E146" s="50"/>
      <c r="F146" s="27">
        <v>15</v>
      </c>
      <c r="G146" s="50"/>
      <c r="H146" s="23">
        <f>SUM(H133,H135,H138,H140,H143)</f>
        <v>8</v>
      </c>
      <c r="I146" s="50"/>
      <c r="J146" s="18">
        <f>SUM(J133,J135,J138,J140,J143)</f>
        <v>10</v>
      </c>
      <c r="K146" s="65"/>
      <c r="L146" s="18">
        <f>SUM(L133,L135,L138,L140,L143)</f>
        <v>11</v>
      </c>
      <c r="M146" s="65"/>
      <c r="N146" s="18">
        <f>SUM(N133,N135,N138,N140,N143)</f>
        <v>12</v>
      </c>
      <c r="O146" s="65"/>
      <c r="P146" s="18">
        <v>16</v>
      </c>
      <c r="Q146" s="65"/>
      <c r="R146" s="18">
        <v>14</v>
      </c>
      <c r="S146" s="65"/>
      <c r="T146" s="18">
        <v>19</v>
      </c>
      <c r="U146" s="65"/>
      <c r="V146" s="18">
        <v>21</v>
      </c>
      <c r="W146" s="65"/>
      <c r="X146" s="18">
        <f>SUM(X133,X135,X138,X140,X143)</f>
        <v>18</v>
      </c>
      <c r="Y146" s="65"/>
      <c r="Z146" s="18">
        <v>21</v>
      </c>
      <c r="AA146" s="65"/>
      <c r="AB146" s="18">
        <v>13</v>
      </c>
      <c r="AC146" s="65"/>
      <c r="AD146" s="18">
        <v>11</v>
      </c>
      <c r="AE146" s="65"/>
      <c r="AF146" s="18">
        <v>14</v>
      </c>
      <c r="AG146" s="65"/>
      <c r="AH146" s="18">
        <v>13</v>
      </c>
      <c r="AI146" s="65"/>
      <c r="AJ146" s="18">
        <v>9</v>
      </c>
      <c r="AK146" s="65"/>
      <c r="AL146" s="18">
        <v>5</v>
      </c>
      <c r="AM146" s="65"/>
      <c r="AN146" s="18">
        <v>4</v>
      </c>
      <c r="AO146" s="65"/>
      <c r="AP146" s="18">
        <v>4</v>
      </c>
      <c r="AQ146" s="65"/>
      <c r="AR146" s="18">
        <v>2</v>
      </c>
      <c r="AS146" s="65"/>
      <c r="AT146" s="18">
        <v>5</v>
      </c>
      <c r="AU146" s="65"/>
      <c r="AV146" s="18">
        <v>2</v>
      </c>
      <c r="AW146" s="65"/>
    </row>
    <row r="147" spans="1:49" ht="50.1" customHeight="1" x14ac:dyDescent="0.25">
      <c r="A147" s="71"/>
      <c r="B147" s="71"/>
      <c r="C147" s="17" t="s">
        <v>71</v>
      </c>
      <c r="D147" s="31">
        <f>SUM(D134,D136,D139,D141,D144)</f>
        <v>54</v>
      </c>
      <c r="E147" s="51"/>
      <c r="F147" s="27">
        <v>52</v>
      </c>
      <c r="G147" s="51"/>
      <c r="H147" s="23">
        <f>SUM(H134,H136,H139,H141,H144)</f>
        <v>51</v>
      </c>
      <c r="I147" s="51"/>
      <c r="J147" s="18">
        <f>SUM(J134,J136,J139,J141,J144)</f>
        <v>51</v>
      </c>
      <c r="K147" s="65"/>
      <c r="L147" s="18">
        <f>SUM(L134,L136,L139)</f>
        <v>53</v>
      </c>
      <c r="M147" s="65"/>
      <c r="N147" s="18">
        <f>SUM(N134,N136,N139)</f>
        <v>58</v>
      </c>
      <c r="O147" s="65"/>
      <c r="P147" s="18">
        <v>57</v>
      </c>
      <c r="Q147" s="65"/>
      <c r="R147" s="18">
        <v>67</v>
      </c>
      <c r="S147" s="65"/>
      <c r="T147" s="18">
        <v>64</v>
      </c>
      <c r="U147" s="65"/>
      <c r="V147" s="18">
        <v>69</v>
      </c>
      <c r="W147" s="65"/>
      <c r="X147" s="18">
        <f>SUM(X134,X136,X139,X144)</f>
        <v>66</v>
      </c>
      <c r="Y147" s="65"/>
      <c r="Z147" s="18">
        <v>75</v>
      </c>
      <c r="AA147" s="65"/>
      <c r="AB147" s="18">
        <v>76</v>
      </c>
      <c r="AC147" s="65"/>
      <c r="AD147" s="18">
        <v>77</v>
      </c>
      <c r="AE147" s="65"/>
      <c r="AF147" s="18">
        <v>73</v>
      </c>
      <c r="AG147" s="65"/>
      <c r="AH147" s="18">
        <v>73</v>
      </c>
      <c r="AI147" s="65"/>
      <c r="AJ147" s="18">
        <v>79</v>
      </c>
      <c r="AK147" s="65"/>
      <c r="AL147" s="18">
        <v>87</v>
      </c>
      <c r="AM147" s="65"/>
      <c r="AN147" s="18">
        <v>76</v>
      </c>
      <c r="AO147" s="65"/>
      <c r="AP147" s="18">
        <v>74</v>
      </c>
      <c r="AQ147" s="65"/>
      <c r="AR147" s="18">
        <v>69</v>
      </c>
      <c r="AS147" s="65"/>
      <c r="AT147" s="18">
        <v>61</v>
      </c>
      <c r="AU147" s="65"/>
      <c r="AV147" s="18">
        <v>54</v>
      </c>
      <c r="AW147" s="65"/>
    </row>
    <row r="148" spans="1:49" ht="50.1" customHeight="1" x14ac:dyDescent="0.25">
      <c r="A148" s="82" t="s">
        <v>120</v>
      </c>
      <c r="B148" s="67" t="s">
        <v>111</v>
      </c>
      <c r="C148" s="11" t="s">
        <v>74</v>
      </c>
      <c r="D148" s="58">
        <v>2</v>
      </c>
      <c r="E148" s="59"/>
      <c r="F148" s="58">
        <v>1</v>
      </c>
      <c r="G148" s="59"/>
      <c r="H148" s="58">
        <v>0</v>
      </c>
      <c r="I148" s="59"/>
      <c r="J148" s="63">
        <v>1</v>
      </c>
      <c r="K148" s="63"/>
      <c r="L148" s="63">
        <v>1</v>
      </c>
      <c r="M148" s="63"/>
      <c r="N148" s="63">
        <v>2</v>
      </c>
      <c r="O148" s="63"/>
      <c r="P148" s="63">
        <v>2</v>
      </c>
      <c r="Q148" s="63"/>
      <c r="R148" s="63">
        <v>2</v>
      </c>
      <c r="S148" s="63"/>
      <c r="T148" s="63">
        <v>4</v>
      </c>
      <c r="U148" s="63"/>
      <c r="V148" s="63">
        <v>3</v>
      </c>
      <c r="W148" s="63"/>
      <c r="X148" s="63">
        <v>1</v>
      </c>
      <c r="Y148" s="63"/>
      <c r="Z148" s="63">
        <v>1</v>
      </c>
      <c r="AA148" s="63"/>
      <c r="AB148" s="63">
        <v>1</v>
      </c>
      <c r="AC148" s="63"/>
      <c r="AD148" s="63">
        <v>1</v>
      </c>
      <c r="AE148" s="63"/>
      <c r="AF148" s="63">
        <v>1</v>
      </c>
      <c r="AG148" s="63"/>
      <c r="AH148" s="63">
        <v>1</v>
      </c>
      <c r="AI148" s="63"/>
      <c r="AJ148" s="63">
        <v>0</v>
      </c>
      <c r="AK148" s="63"/>
      <c r="AL148" s="63">
        <v>0</v>
      </c>
      <c r="AM148" s="63"/>
      <c r="AN148" s="63">
        <v>0</v>
      </c>
      <c r="AO148" s="63"/>
      <c r="AP148" s="63">
        <v>0</v>
      </c>
      <c r="AQ148" s="63"/>
      <c r="AR148" s="63">
        <v>0</v>
      </c>
      <c r="AS148" s="63"/>
      <c r="AT148" s="63">
        <v>0</v>
      </c>
      <c r="AU148" s="63"/>
      <c r="AV148" s="63">
        <v>0</v>
      </c>
      <c r="AW148" s="63"/>
    </row>
    <row r="149" spans="1:49" ht="50.1" customHeight="1" x14ac:dyDescent="0.25">
      <c r="A149" s="83"/>
      <c r="B149" s="67"/>
      <c r="C149" s="11" t="s">
        <v>71</v>
      </c>
      <c r="D149" s="58">
        <v>7</v>
      </c>
      <c r="E149" s="59"/>
      <c r="F149" s="58">
        <v>7</v>
      </c>
      <c r="G149" s="59"/>
      <c r="H149" s="58">
        <v>6</v>
      </c>
      <c r="I149" s="59"/>
      <c r="J149" s="63">
        <v>6</v>
      </c>
      <c r="K149" s="63"/>
      <c r="L149" s="63">
        <v>6</v>
      </c>
      <c r="M149" s="63"/>
      <c r="N149" s="63">
        <v>5</v>
      </c>
      <c r="O149" s="63"/>
      <c r="P149" s="63">
        <v>5</v>
      </c>
      <c r="Q149" s="63"/>
      <c r="R149" s="63">
        <v>5</v>
      </c>
      <c r="S149" s="63"/>
      <c r="T149" s="63">
        <v>5</v>
      </c>
      <c r="U149" s="63"/>
      <c r="V149" s="63">
        <v>5</v>
      </c>
      <c r="W149" s="63"/>
      <c r="X149" s="63">
        <v>4</v>
      </c>
      <c r="Y149" s="63"/>
      <c r="Z149" s="63">
        <v>5</v>
      </c>
      <c r="AA149" s="63"/>
      <c r="AB149" s="63">
        <v>4</v>
      </c>
      <c r="AC149" s="63"/>
      <c r="AD149" s="63">
        <v>4</v>
      </c>
      <c r="AE149" s="63"/>
      <c r="AF149" s="63">
        <v>3</v>
      </c>
      <c r="AG149" s="63"/>
      <c r="AH149" s="63">
        <v>3</v>
      </c>
      <c r="AI149" s="63"/>
      <c r="AJ149" s="63" t="s">
        <v>3</v>
      </c>
      <c r="AK149" s="63"/>
      <c r="AL149" s="63" t="s">
        <v>3</v>
      </c>
      <c r="AM149" s="63"/>
      <c r="AN149" s="63" t="s">
        <v>1</v>
      </c>
      <c r="AO149" s="63"/>
      <c r="AP149" s="63" t="s">
        <v>0</v>
      </c>
      <c r="AQ149" s="63"/>
      <c r="AR149" s="63">
        <v>0</v>
      </c>
      <c r="AS149" s="63"/>
      <c r="AT149" s="63">
        <v>0</v>
      </c>
      <c r="AU149" s="63"/>
      <c r="AV149" s="63">
        <v>0</v>
      </c>
      <c r="AW149" s="63"/>
    </row>
    <row r="150" spans="1:49" ht="50.1" customHeight="1" x14ac:dyDescent="0.25">
      <c r="A150" s="83"/>
      <c r="B150" s="16" t="s">
        <v>112</v>
      </c>
      <c r="C150" s="15" t="s">
        <v>71</v>
      </c>
      <c r="D150" s="52">
        <v>0</v>
      </c>
      <c r="E150" s="53"/>
      <c r="F150" s="52">
        <v>0</v>
      </c>
      <c r="G150" s="53"/>
      <c r="H150" s="52">
        <v>0</v>
      </c>
      <c r="I150" s="53"/>
      <c r="J150" s="54">
        <v>0</v>
      </c>
      <c r="K150" s="54"/>
      <c r="L150" s="54">
        <v>0</v>
      </c>
      <c r="M150" s="54"/>
      <c r="N150" s="54">
        <v>0</v>
      </c>
      <c r="O150" s="54"/>
      <c r="P150" s="54">
        <v>0</v>
      </c>
      <c r="Q150" s="54"/>
      <c r="R150" s="54">
        <v>0</v>
      </c>
      <c r="S150" s="54"/>
      <c r="T150" s="54">
        <v>0</v>
      </c>
      <c r="U150" s="54"/>
      <c r="V150" s="54">
        <v>0</v>
      </c>
      <c r="W150" s="54"/>
      <c r="X150" s="54">
        <v>0</v>
      </c>
      <c r="Y150" s="54"/>
      <c r="Z150" s="54">
        <v>0</v>
      </c>
      <c r="AA150" s="54"/>
      <c r="AB150" s="54">
        <v>0</v>
      </c>
      <c r="AC150" s="54"/>
      <c r="AD150" s="54">
        <v>0</v>
      </c>
      <c r="AE150" s="54"/>
      <c r="AF150" s="54">
        <v>0</v>
      </c>
      <c r="AG150" s="54"/>
      <c r="AH150" s="54">
        <v>0</v>
      </c>
      <c r="AI150" s="54"/>
      <c r="AJ150" s="54">
        <v>0</v>
      </c>
      <c r="AK150" s="54"/>
      <c r="AL150" s="54" t="s">
        <v>0</v>
      </c>
      <c r="AM150" s="54"/>
      <c r="AN150" s="54" t="s">
        <v>0</v>
      </c>
      <c r="AO150" s="54"/>
      <c r="AP150" s="54">
        <v>0</v>
      </c>
      <c r="AQ150" s="54"/>
      <c r="AR150" s="54">
        <v>0</v>
      </c>
      <c r="AS150" s="54"/>
      <c r="AT150" s="54">
        <v>0</v>
      </c>
      <c r="AU150" s="54"/>
      <c r="AV150" s="54">
        <v>0</v>
      </c>
      <c r="AW150" s="54"/>
    </row>
    <row r="151" spans="1:49" ht="50.1" customHeight="1" x14ac:dyDescent="0.25">
      <c r="A151" s="83"/>
      <c r="B151" s="14" t="s">
        <v>155</v>
      </c>
      <c r="C151" s="11" t="s">
        <v>71</v>
      </c>
      <c r="D151" s="58">
        <v>9</v>
      </c>
      <c r="E151" s="59"/>
      <c r="F151" s="58">
        <v>11</v>
      </c>
      <c r="G151" s="59"/>
      <c r="H151" s="58">
        <v>10</v>
      </c>
      <c r="I151" s="59"/>
      <c r="J151" s="63">
        <v>10</v>
      </c>
      <c r="K151" s="63"/>
      <c r="L151" s="63">
        <v>10</v>
      </c>
      <c r="M151" s="63"/>
      <c r="N151" s="63">
        <v>12</v>
      </c>
      <c r="O151" s="63"/>
      <c r="P151" s="63">
        <v>11</v>
      </c>
      <c r="Q151" s="63"/>
      <c r="R151" s="63">
        <v>16</v>
      </c>
      <c r="S151" s="63"/>
      <c r="T151" s="63">
        <v>15</v>
      </c>
      <c r="U151" s="63"/>
      <c r="V151" s="63">
        <v>17</v>
      </c>
      <c r="W151" s="63"/>
      <c r="X151" s="63">
        <v>16</v>
      </c>
      <c r="Y151" s="63"/>
      <c r="Z151" s="63">
        <v>19</v>
      </c>
      <c r="AA151" s="63"/>
      <c r="AB151" s="63">
        <v>18</v>
      </c>
      <c r="AC151" s="63"/>
      <c r="AD151" s="63">
        <v>19</v>
      </c>
      <c r="AE151" s="63"/>
      <c r="AF151" s="63">
        <v>16</v>
      </c>
      <c r="AG151" s="63"/>
      <c r="AH151" s="63">
        <v>17</v>
      </c>
      <c r="AI151" s="63"/>
      <c r="AJ151" s="63" t="s">
        <v>11</v>
      </c>
      <c r="AK151" s="63"/>
      <c r="AL151" s="63" t="s">
        <v>8</v>
      </c>
      <c r="AM151" s="63"/>
      <c r="AN151" s="63" t="s">
        <v>9</v>
      </c>
      <c r="AO151" s="63"/>
      <c r="AP151" s="63" t="s">
        <v>7</v>
      </c>
      <c r="AQ151" s="63"/>
      <c r="AR151" s="63">
        <v>0</v>
      </c>
      <c r="AS151" s="63"/>
      <c r="AT151" s="63">
        <v>0</v>
      </c>
      <c r="AU151" s="63"/>
      <c r="AV151" s="63">
        <v>0</v>
      </c>
      <c r="AW151" s="63"/>
    </row>
    <row r="152" spans="1:49" ht="50.1" customHeight="1" x14ac:dyDescent="0.25">
      <c r="A152" s="83"/>
      <c r="B152" s="69" t="s">
        <v>42</v>
      </c>
      <c r="C152" s="15" t="s">
        <v>70</v>
      </c>
      <c r="D152" s="52">
        <v>3</v>
      </c>
      <c r="E152" s="53"/>
      <c r="F152" s="52">
        <v>3</v>
      </c>
      <c r="G152" s="53"/>
      <c r="H152" s="52">
        <v>2</v>
      </c>
      <c r="I152" s="53"/>
      <c r="J152" s="54">
        <v>1</v>
      </c>
      <c r="K152" s="54"/>
      <c r="L152" s="54">
        <v>1</v>
      </c>
      <c r="M152" s="54"/>
      <c r="N152" s="54">
        <v>1</v>
      </c>
      <c r="O152" s="54"/>
      <c r="P152" s="54">
        <v>0</v>
      </c>
      <c r="Q152" s="54"/>
      <c r="R152" s="54">
        <v>1</v>
      </c>
      <c r="S152" s="54"/>
      <c r="T152" s="54">
        <v>2</v>
      </c>
      <c r="U152" s="54"/>
      <c r="V152" s="54">
        <v>2</v>
      </c>
      <c r="W152" s="54"/>
      <c r="X152" s="54">
        <v>4</v>
      </c>
      <c r="Y152" s="54"/>
      <c r="Z152" s="54">
        <v>6</v>
      </c>
      <c r="AA152" s="54"/>
      <c r="AB152" s="54">
        <v>4</v>
      </c>
      <c r="AC152" s="54"/>
      <c r="AD152" s="54">
        <v>5</v>
      </c>
      <c r="AE152" s="54"/>
      <c r="AF152" s="54">
        <v>5</v>
      </c>
      <c r="AG152" s="54"/>
      <c r="AH152" s="54">
        <v>5</v>
      </c>
      <c r="AI152" s="54"/>
      <c r="AJ152" s="54" t="s">
        <v>3</v>
      </c>
      <c r="AK152" s="54"/>
      <c r="AL152" s="54" t="s">
        <v>5</v>
      </c>
      <c r="AM152" s="54"/>
      <c r="AN152" s="54" t="s">
        <v>1</v>
      </c>
      <c r="AO152" s="54"/>
      <c r="AP152" s="54" t="s">
        <v>1</v>
      </c>
      <c r="AQ152" s="54"/>
      <c r="AR152" s="54" t="s">
        <v>1</v>
      </c>
      <c r="AS152" s="54"/>
      <c r="AT152" s="54" t="s">
        <v>0</v>
      </c>
      <c r="AU152" s="54"/>
      <c r="AV152" s="54" t="s">
        <v>0</v>
      </c>
      <c r="AW152" s="54"/>
    </row>
    <row r="153" spans="1:49" ht="50.1" customHeight="1" x14ac:dyDescent="0.25">
      <c r="A153" s="83"/>
      <c r="B153" s="69"/>
      <c r="C153" s="15" t="s">
        <v>71</v>
      </c>
      <c r="D153" s="52">
        <v>1</v>
      </c>
      <c r="E153" s="53"/>
      <c r="F153" s="52">
        <v>1</v>
      </c>
      <c r="G153" s="53"/>
      <c r="H153" s="52">
        <v>1</v>
      </c>
      <c r="I153" s="53"/>
      <c r="J153" s="54">
        <v>1</v>
      </c>
      <c r="K153" s="54"/>
      <c r="L153" s="54">
        <v>1</v>
      </c>
      <c r="M153" s="54"/>
      <c r="N153" s="54">
        <v>4</v>
      </c>
      <c r="O153" s="54"/>
      <c r="P153" s="54">
        <v>5</v>
      </c>
      <c r="Q153" s="54"/>
      <c r="R153" s="54">
        <v>5</v>
      </c>
      <c r="S153" s="54"/>
      <c r="T153" s="54">
        <v>6</v>
      </c>
      <c r="U153" s="54"/>
      <c r="V153" s="54">
        <v>7</v>
      </c>
      <c r="W153" s="54"/>
      <c r="X153" s="54">
        <v>6</v>
      </c>
      <c r="Y153" s="54"/>
      <c r="Z153" s="54">
        <v>5</v>
      </c>
      <c r="AA153" s="54"/>
      <c r="AB153" s="54">
        <v>7</v>
      </c>
      <c r="AC153" s="54"/>
      <c r="AD153" s="54">
        <v>9</v>
      </c>
      <c r="AE153" s="54"/>
      <c r="AF153" s="54">
        <v>8</v>
      </c>
      <c r="AG153" s="54"/>
      <c r="AH153" s="54">
        <v>7</v>
      </c>
      <c r="AI153" s="54"/>
      <c r="AJ153" s="54" t="s">
        <v>4</v>
      </c>
      <c r="AK153" s="54"/>
      <c r="AL153" s="54" t="s">
        <v>0</v>
      </c>
      <c r="AM153" s="54"/>
      <c r="AN153" s="54" t="s">
        <v>0</v>
      </c>
      <c r="AO153" s="54"/>
      <c r="AP153" s="54">
        <v>0</v>
      </c>
      <c r="AQ153" s="54"/>
      <c r="AR153" s="54">
        <v>0</v>
      </c>
      <c r="AS153" s="54"/>
      <c r="AT153" s="54">
        <v>0</v>
      </c>
      <c r="AU153" s="54"/>
      <c r="AV153" s="54">
        <v>0</v>
      </c>
      <c r="AW153" s="54"/>
    </row>
    <row r="154" spans="1:49" ht="50.1" customHeight="1" x14ac:dyDescent="0.25">
      <c r="A154" s="83"/>
      <c r="B154" s="67" t="s">
        <v>67</v>
      </c>
      <c r="C154" s="11" t="s">
        <v>69</v>
      </c>
      <c r="D154" s="58">
        <v>0</v>
      </c>
      <c r="E154" s="59"/>
      <c r="F154" s="58">
        <v>0</v>
      </c>
      <c r="G154" s="59"/>
      <c r="H154" s="58">
        <v>1</v>
      </c>
      <c r="I154" s="59"/>
      <c r="J154" s="63">
        <v>1</v>
      </c>
      <c r="K154" s="63"/>
      <c r="L154" s="63">
        <v>2</v>
      </c>
      <c r="M154" s="63"/>
      <c r="N154" s="63">
        <v>2</v>
      </c>
      <c r="O154" s="63"/>
      <c r="P154" s="63">
        <v>5</v>
      </c>
      <c r="Q154" s="63"/>
      <c r="R154" s="63">
        <v>5</v>
      </c>
      <c r="S154" s="63"/>
      <c r="T154" s="63">
        <v>8</v>
      </c>
      <c r="U154" s="63"/>
      <c r="V154" s="63">
        <v>9</v>
      </c>
      <c r="W154" s="63"/>
      <c r="X154" s="63">
        <v>10</v>
      </c>
      <c r="Y154" s="63"/>
      <c r="Z154" s="63">
        <v>12</v>
      </c>
      <c r="AA154" s="63"/>
      <c r="AB154" s="63">
        <v>14</v>
      </c>
      <c r="AC154" s="63"/>
      <c r="AD154" s="63">
        <v>14</v>
      </c>
      <c r="AE154" s="63"/>
      <c r="AF154" s="63">
        <v>10</v>
      </c>
      <c r="AG154" s="63"/>
      <c r="AH154" s="63">
        <v>11</v>
      </c>
      <c r="AI154" s="63"/>
      <c r="AJ154" s="63" t="s">
        <v>6</v>
      </c>
      <c r="AK154" s="63"/>
      <c r="AL154" s="63" t="s">
        <v>9</v>
      </c>
      <c r="AM154" s="63"/>
      <c r="AN154" s="63" t="s">
        <v>6</v>
      </c>
      <c r="AO154" s="63"/>
      <c r="AP154" s="63" t="s">
        <v>6</v>
      </c>
      <c r="AQ154" s="63"/>
      <c r="AR154" s="63" t="s">
        <v>5</v>
      </c>
      <c r="AS154" s="63"/>
      <c r="AT154" s="63" t="s">
        <v>6</v>
      </c>
      <c r="AU154" s="63"/>
      <c r="AV154" s="63" t="s">
        <v>7</v>
      </c>
      <c r="AW154" s="63"/>
    </row>
    <row r="155" spans="1:49" ht="50.1" customHeight="1" x14ac:dyDescent="0.25">
      <c r="A155" s="83"/>
      <c r="B155" s="67"/>
      <c r="C155" s="11" t="s">
        <v>70</v>
      </c>
      <c r="D155" s="58">
        <v>9</v>
      </c>
      <c r="E155" s="59"/>
      <c r="F155" s="58">
        <v>8</v>
      </c>
      <c r="G155" s="59"/>
      <c r="H155" s="58">
        <v>4</v>
      </c>
      <c r="I155" s="59"/>
      <c r="J155" s="63">
        <v>5</v>
      </c>
      <c r="K155" s="63"/>
      <c r="L155" s="63">
        <v>5</v>
      </c>
      <c r="M155" s="63"/>
      <c r="N155" s="63">
        <v>5</v>
      </c>
      <c r="O155" s="63"/>
      <c r="P155" s="63">
        <v>10</v>
      </c>
      <c r="Q155" s="63"/>
      <c r="R155" s="63">
        <v>12</v>
      </c>
      <c r="S155" s="63"/>
      <c r="T155" s="63">
        <v>11</v>
      </c>
      <c r="U155" s="63"/>
      <c r="V155" s="63">
        <v>11</v>
      </c>
      <c r="W155" s="63"/>
      <c r="X155" s="63">
        <v>4</v>
      </c>
      <c r="Y155" s="63"/>
      <c r="Z155" s="63">
        <v>2</v>
      </c>
      <c r="AA155" s="63"/>
      <c r="AB155" s="63">
        <v>2</v>
      </c>
      <c r="AC155" s="63"/>
      <c r="AD155" s="63">
        <v>2</v>
      </c>
      <c r="AE155" s="63"/>
      <c r="AF155" s="63">
        <v>6</v>
      </c>
      <c r="AG155" s="63"/>
      <c r="AH155" s="63">
        <v>7</v>
      </c>
      <c r="AI155" s="63"/>
      <c r="AJ155" s="63" t="s">
        <v>5</v>
      </c>
      <c r="AK155" s="63"/>
      <c r="AL155" s="63" t="s">
        <v>7</v>
      </c>
      <c r="AM155" s="63"/>
      <c r="AN155" s="63" t="s">
        <v>5</v>
      </c>
      <c r="AO155" s="63"/>
      <c r="AP155" s="63" t="s">
        <v>5</v>
      </c>
      <c r="AQ155" s="63"/>
      <c r="AR155" s="63" t="s">
        <v>7</v>
      </c>
      <c r="AS155" s="63"/>
      <c r="AT155" s="63" t="s">
        <v>4</v>
      </c>
      <c r="AU155" s="63"/>
      <c r="AV155" s="63" t="s">
        <v>4</v>
      </c>
      <c r="AW155" s="63"/>
    </row>
    <row r="156" spans="1:49" ht="50.1" customHeight="1" x14ac:dyDescent="0.25">
      <c r="A156" s="83"/>
      <c r="B156" s="67"/>
      <c r="C156" s="11" t="s">
        <v>73</v>
      </c>
      <c r="D156" s="58">
        <v>5</v>
      </c>
      <c r="E156" s="59"/>
      <c r="F156" s="58">
        <v>5</v>
      </c>
      <c r="G156" s="59"/>
      <c r="H156" s="58">
        <v>4</v>
      </c>
      <c r="I156" s="59"/>
      <c r="J156" s="63">
        <v>5</v>
      </c>
      <c r="K156" s="63"/>
      <c r="L156" s="63">
        <v>4</v>
      </c>
      <c r="M156" s="63"/>
      <c r="N156" s="63">
        <v>4</v>
      </c>
      <c r="O156" s="63"/>
      <c r="P156" s="63">
        <v>2</v>
      </c>
      <c r="Q156" s="63"/>
      <c r="R156" s="63">
        <v>1</v>
      </c>
      <c r="S156" s="63"/>
      <c r="T156" s="63">
        <v>3</v>
      </c>
      <c r="U156" s="63"/>
      <c r="V156" s="63">
        <v>6</v>
      </c>
      <c r="W156" s="63"/>
      <c r="X156" s="63">
        <v>2</v>
      </c>
      <c r="Y156" s="63"/>
      <c r="Z156" s="63">
        <v>3</v>
      </c>
      <c r="AA156" s="63"/>
      <c r="AB156" s="63">
        <v>1</v>
      </c>
      <c r="AC156" s="63"/>
      <c r="AD156" s="63">
        <v>1</v>
      </c>
      <c r="AE156" s="63"/>
      <c r="AF156" s="63">
        <v>0</v>
      </c>
      <c r="AG156" s="63"/>
      <c r="AH156" s="63">
        <v>2</v>
      </c>
      <c r="AI156" s="63"/>
      <c r="AJ156" s="63" t="s">
        <v>2</v>
      </c>
      <c r="AK156" s="63"/>
      <c r="AL156" s="63" t="s">
        <v>4</v>
      </c>
      <c r="AM156" s="63"/>
      <c r="AN156" s="63" t="s">
        <v>7</v>
      </c>
      <c r="AO156" s="63"/>
      <c r="AP156" s="63" t="s">
        <v>2</v>
      </c>
      <c r="AQ156" s="63"/>
      <c r="AR156" s="63" t="s">
        <v>3</v>
      </c>
      <c r="AS156" s="63"/>
      <c r="AT156" s="63" t="s">
        <v>1</v>
      </c>
      <c r="AU156" s="63"/>
      <c r="AV156" s="63" t="s">
        <v>1</v>
      </c>
      <c r="AW156" s="63"/>
    </row>
    <row r="157" spans="1:49" ht="50.1" customHeight="1" x14ac:dyDescent="0.25">
      <c r="A157" s="83"/>
      <c r="B157" s="69" t="s">
        <v>113</v>
      </c>
      <c r="C157" s="15" t="s">
        <v>70</v>
      </c>
      <c r="D157" s="52">
        <v>23</v>
      </c>
      <c r="E157" s="53"/>
      <c r="F157" s="52">
        <v>23</v>
      </c>
      <c r="G157" s="53"/>
      <c r="H157" s="52">
        <v>27</v>
      </c>
      <c r="I157" s="53"/>
      <c r="J157" s="54">
        <v>26</v>
      </c>
      <c r="K157" s="54"/>
      <c r="L157" s="54">
        <v>31</v>
      </c>
      <c r="M157" s="54"/>
      <c r="N157" s="54">
        <v>30</v>
      </c>
      <c r="O157" s="54"/>
      <c r="P157" s="54">
        <v>28</v>
      </c>
      <c r="Q157" s="54"/>
      <c r="R157" s="54">
        <v>34</v>
      </c>
      <c r="S157" s="54"/>
      <c r="T157" s="54">
        <v>25</v>
      </c>
      <c r="U157" s="54"/>
      <c r="V157" s="54">
        <v>29</v>
      </c>
      <c r="W157" s="54"/>
      <c r="X157" s="54">
        <v>25</v>
      </c>
      <c r="Y157" s="54"/>
      <c r="Z157" s="54">
        <v>25</v>
      </c>
      <c r="AA157" s="54"/>
      <c r="AB157" s="54">
        <v>29</v>
      </c>
      <c r="AC157" s="54"/>
      <c r="AD157" s="54">
        <v>34</v>
      </c>
      <c r="AE157" s="54"/>
      <c r="AF157" s="54">
        <v>25</v>
      </c>
      <c r="AG157" s="54"/>
      <c r="AH157" s="54">
        <v>26</v>
      </c>
      <c r="AI157" s="54"/>
      <c r="AJ157" s="54" t="s">
        <v>27</v>
      </c>
      <c r="AK157" s="54"/>
      <c r="AL157" s="54" t="s">
        <v>35</v>
      </c>
      <c r="AM157" s="54"/>
      <c r="AN157" s="54" t="s">
        <v>22</v>
      </c>
      <c r="AO157" s="54"/>
      <c r="AP157" s="54" t="s">
        <v>12</v>
      </c>
      <c r="AQ157" s="54"/>
      <c r="AR157" s="54" t="s">
        <v>15</v>
      </c>
      <c r="AS157" s="54"/>
      <c r="AT157" s="54" t="s">
        <v>15</v>
      </c>
      <c r="AU157" s="54"/>
      <c r="AV157" s="54" t="s">
        <v>11</v>
      </c>
      <c r="AW157" s="54"/>
    </row>
    <row r="158" spans="1:49" ht="50.1" customHeight="1" x14ac:dyDescent="0.25">
      <c r="A158" s="83"/>
      <c r="B158" s="69"/>
      <c r="C158" s="15" t="s">
        <v>71</v>
      </c>
      <c r="D158" s="52">
        <v>3</v>
      </c>
      <c r="E158" s="53"/>
      <c r="F158" s="52">
        <v>3</v>
      </c>
      <c r="G158" s="53"/>
      <c r="H158" s="52">
        <v>3</v>
      </c>
      <c r="I158" s="53"/>
      <c r="J158" s="54">
        <v>3</v>
      </c>
      <c r="K158" s="54"/>
      <c r="L158" s="54">
        <v>2</v>
      </c>
      <c r="M158" s="54"/>
      <c r="N158" s="54">
        <v>2</v>
      </c>
      <c r="O158" s="54"/>
      <c r="P158" s="54">
        <v>2</v>
      </c>
      <c r="Q158" s="54"/>
      <c r="R158" s="54">
        <v>2</v>
      </c>
      <c r="S158" s="54"/>
      <c r="T158" s="54">
        <v>4</v>
      </c>
      <c r="U158" s="54"/>
      <c r="V158" s="54">
        <v>2</v>
      </c>
      <c r="W158" s="54"/>
      <c r="X158" s="54">
        <v>3</v>
      </c>
      <c r="Y158" s="54"/>
      <c r="Z158" s="54">
        <v>3</v>
      </c>
      <c r="AA158" s="54"/>
      <c r="AB158" s="54">
        <v>3</v>
      </c>
      <c r="AC158" s="54"/>
      <c r="AD158" s="54">
        <v>2</v>
      </c>
      <c r="AE158" s="54"/>
      <c r="AF158" s="54">
        <v>3</v>
      </c>
      <c r="AG158" s="54"/>
      <c r="AH158" s="54">
        <v>4</v>
      </c>
      <c r="AI158" s="54"/>
      <c r="AJ158" s="54" t="s">
        <v>4</v>
      </c>
      <c r="AK158" s="54"/>
      <c r="AL158" s="54" t="s">
        <v>4</v>
      </c>
      <c r="AM158" s="54"/>
      <c r="AN158" s="54" t="s">
        <v>2</v>
      </c>
      <c r="AO158" s="54"/>
      <c r="AP158" s="54" t="s">
        <v>2</v>
      </c>
      <c r="AQ158" s="54"/>
      <c r="AR158" s="54" t="s">
        <v>2</v>
      </c>
      <c r="AS158" s="54"/>
      <c r="AT158" s="54" t="s">
        <v>2</v>
      </c>
      <c r="AU158" s="54"/>
      <c r="AV158" s="54" t="s">
        <v>4</v>
      </c>
      <c r="AW158" s="54"/>
    </row>
    <row r="159" spans="1:49" ht="50.1" customHeight="1" x14ac:dyDescent="0.25">
      <c r="A159" s="83"/>
      <c r="B159" s="67" t="s">
        <v>52</v>
      </c>
      <c r="C159" s="11" t="s">
        <v>70</v>
      </c>
      <c r="D159" s="58">
        <v>1</v>
      </c>
      <c r="E159" s="59"/>
      <c r="F159" s="58">
        <v>2</v>
      </c>
      <c r="G159" s="59"/>
      <c r="H159" s="58">
        <v>1</v>
      </c>
      <c r="I159" s="59"/>
      <c r="J159" s="63">
        <v>1</v>
      </c>
      <c r="K159" s="63"/>
      <c r="L159" s="63">
        <v>1</v>
      </c>
      <c r="M159" s="63"/>
      <c r="N159" s="63">
        <v>1</v>
      </c>
      <c r="O159" s="63"/>
      <c r="P159" s="63">
        <v>0</v>
      </c>
      <c r="Q159" s="63"/>
      <c r="R159" s="63">
        <v>0</v>
      </c>
      <c r="S159" s="63"/>
      <c r="T159" s="63">
        <v>0</v>
      </c>
      <c r="U159" s="63"/>
      <c r="V159" s="63">
        <v>0</v>
      </c>
      <c r="W159" s="63"/>
      <c r="X159" s="63">
        <v>1</v>
      </c>
      <c r="Y159" s="63"/>
      <c r="Z159" s="63">
        <v>1</v>
      </c>
      <c r="AA159" s="63"/>
      <c r="AB159" s="63">
        <v>1</v>
      </c>
      <c r="AC159" s="63"/>
      <c r="AD159" s="63">
        <v>1</v>
      </c>
      <c r="AE159" s="63"/>
      <c r="AF159" s="63">
        <v>3</v>
      </c>
      <c r="AG159" s="63"/>
      <c r="AH159" s="63">
        <v>2</v>
      </c>
      <c r="AI159" s="63"/>
      <c r="AJ159" s="63" t="s">
        <v>0</v>
      </c>
      <c r="AK159" s="63"/>
      <c r="AL159" s="63" t="s">
        <v>0</v>
      </c>
      <c r="AM159" s="63"/>
      <c r="AN159" s="63">
        <v>0</v>
      </c>
      <c r="AO159" s="63"/>
      <c r="AP159" s="63">
        <v>0</v>
      </c>
      <c r="AQ159" s="63"/>
      <c r="AR159" s="63" t="s">
        <v>0</v>
      </c>
      <c r="AS159" s="63"/>
      <c r="AT159" s="63" t="s">
        <v>1</v>
      </c>
      <c r="AU159" s="63"/>
      <c r="AV159" s="63">
        <v>0</v>
      </c>
      <c r="AW159" s="63"/>
    </row>
    <row r="160" spans="1:49" ht="50.1" customHeight="1" x14ac:dyDescent="0.25">
      <c r="A160" s="83"/>
      <c r="B160" s="67"/>
      <c r="C160" s="11" t="s">
        <v>71</v>
      </c>
      <c r="D160" s="58">
        <v>0</v>
      </c>
      <c r="E160" s="59"/>
      <c r="F160" s="58">
        <v>1</v>
      </c>
      <c r="G160" s="59"/>
      <c r="H160" s="58">
        <v>1</v>
      </c>
      <c r="I160" s="59"/>
      <c r="J160" s="63">
        <v>3</v>
      </c>
      <c r="K160" s="63"/>
      <c r="L160" s="63">
        <v>3</v>
      </c>
      <c r="M160" s="63"/>
      <c r="N160" s="63">
        <v>3</v>
      </c>
      <c r="O160" s="63"/>
      <c r="P160" s="63">
        <v>4</v>
      </c>
      <c r="Q160" s="63"/>
      <c r="R160" s="63">
        <v>3</v>
      </c>
      <c r="S160" s="63"/>
      <c r="T160" s="63">
        <v>3</v>
      </c>
      <c r="U160" s="63"/>
      <c r="V160" s="63">
        <v>3</v>
      </c>
      <c r="W160" s="63"/>
      <c r="X160" s="63">
        <v>4</v>
      </c>
      <c r="Y160" s="63"/>
      <c r="Z160" s="63">
        <v>4</v>
      </c>
      <c r="AA160" s="63"/>
      <c r="AB160" s="63">
        <v>3</v>
      </c>
      <c r="AC160" s="63"/>
      <c r="AD160" s="63">
        <v>3</v>
      </c>
      <c r="AE160" s="63"/>
      <c r="AF160" s="63">
        <v>4</v>
      </c>
      <c r="AG160" s="63"/>
      <c r="AH160" s="63">
        <v>4</v>
      </c>
      <c r="AI160" s="63"/>
      <c r="AJ160" s="63" t="s">
        <v>2</v>
      </c>
      <c r="AK160" s="63"/>
      <c r="AL160" s="63" t="s">
        <v>0</v>
      </c>
      <c r="AM160" s="63"/>
      <c r="AN160" s="63" t="s">
        <v>1</v>
      </c>
      <c r="AO160" s="63"/>
      <c r="AP160" s="63" t="s">
        <v>1</v>
      </c>
      <c r="AQ160" s="63"/>
      <c r="AR160" s="63">
        <v>0</v>
      </c>
      <c r="AS160" s="63"/>
      <c r="AT160" s="63">
        <v>0</v>
      </c>
      <c r="AU160" s="63"/>
      <c r="AV160" s="63" t="s">
        <v>0</v>
      </c>
      <c r="AW160" s="63"/>
    </row>
    <row r="161" spans="1:49" ht="50.1" customHeight="1" x14ac:dyDescent="0.25">
      <c r="A161" s="83"/>
      <c r="B161" s="69" t="s">
        <v>114</v>
      </c>
      <c r="C161" s="15" t="s">
        <v>69</v>
      </c>
      <c r="D161" s="52">
        <v>3</v>
      </c>
      <c r="E161" s="53"/>
      <c r="F161" s="52">
        <v>4</v>
      </c>
      <c r="G161" s="53"/>
      <c r="H161" s="52">
        <v>5</v>
      </c>
      <c r="I161" s="53"/>
      <c r="J161" s="54">
        <v>3</v>
      </c>
      <c r="K161" s="54"/>
      <c r="L161" s="54">
        <v>3</v>
      </c>
      <c r="M161" s="54"/>
      <c r="N161" s="54">
        <v>3</v>
      </c>
      <c r="O161" s="54"/>
      <c r="P161" s="54">
        <v>4</v>
      </c>
      <c r="Q161" s="54"/>
      <c r="R161" s="54">
        <v>4</v>
      </c>
      <c r="S161" s="54"/>
      <c r="T161" s="54">
        <v>3</v>
      </c>
      <c r="U161" s="54"/>
      <c r="V161" s="54">
        <v>3</v>
      </c>
      <c r="W161" s="54"/>
      <c r="X161" s="54">
        <v>5</v>
      </c>
      <c r="Y161" s="54"/>
      <c r="Z161" s="54">
        <v>5</v>
      </c>
      <c r="AA161" s="54"/>
      <c r="AB161" s="54">
        <v>3</v>
      </c>
      <c r="AC161" s="54"/>
      <c r="AD161" s="54">
        <v>3</v>
      </c>
      <c r="AE161" s="54"/>
      <c r="AF161" s="54">
        <v>2</v>
      </c>
      <c r="AG161" s="54"/>
      <c r="AH161" s="54">
        <v>3</v>
      </c>
      <c r="AI161" s="54"/>
      <c r="AJ161" s="54" t="s">
        <v>1</v>
      </c>
      <c r="AK161" s="54"/>
      <c r="AL161" s="54" t="s">
        <v>1</v>
      </c>
      <c r="AM161" s="54"/>
      <c r="AN161" s="54" t="s">
        <v>1</v>
      </c>
      <c r="AO161" s="54"/>
      <c r="AP161" s="54" t="s">
        <v>1</v>
      </c>
      <c r="AQ161" s="54"/>
      <c r="AR161" s="54" t="s">
        <v>0</v>
      </c>
      <c r="AS161" s="54"/>
      <c r="AT161" s="54" t="s">
        <v>1</v>
      </c>
      <c r="AU161" s="54"/>
      <c r="AV161" s="54" t="s">
        <v>3</v>
      </c>
      <c r="AW161" s="54"/>
    </row>
    <row r="162" spans="1:49" ht="50.1" customHeight="1" x14ac:dyDescent="0.25">
      <c r="A162" s="83"/>
      <c r="B162" s="69"/>
      <c r="C162" s="15" t="s">
        <v>70</v>
      </c>
      <c r="D162" s="52">
        <v>2</v>
      </c>
      <c r="E162" s="53"/>
      <c r="F162" s="52">
        <v>1</v>
      </c>
      <c r="G162" s="53"/>
      <c r="H162" s="52">
        <v>1</v>
      </c>
      <c r="I162" s="53"/>
      <c r="J162" s="54">
        <v>1</v>
      </c>
      <c r="K162" s="54"/>
      <c r="L162" s="54">
        <v>2</v>
      </c>
      <c r="M162" s="54"/>
      <c r="N162" s="54">
        <v>2</v>
      </c>
      <c r="O162" s="54"/>
      <c r="P162" s="54">
        <v>3</v>
      </c>
      <c r="Q162" s="54"/>
      <c r="R162" s="54">
        <v>3</v>
      </c>
      <c r="S162" s="54"/>
      <c r="T162" s="54">
        <v>4</v>
      </c>
      <c r="U162" s="54"/>
      <c r="V162" s="54">
        <v>6</v>
      </c>
      <c r="W162" s="54"/>
      <c r="X162" s="54">
        <v>1</v>
      </c>
      <c r="Y162" s="54"/>
      <c r="Z162" s="54">
        <v>2</v>
      </c>
      <c r="AA162" s="54"/>
      <c r="AB162" s="54">
        <v>2</v>
      </c>
      <c r="AC162" s="54"/>
      <c r="AD162" s="54">
        <v>2</v>
      </c>
      <c r="AE162" s="54"/>
      <c r="AF162" s="54">
        <v>3</v>
      </c>
      <c r="AG162" s="54"/>
      <c r="AH162" s="54">
        <v>3</v>
      </c>
      <c r="AI162" s="54"/>
      <c r="AJ162" s="54" t="s">
        <v>0</v>
      </c>
      <c r="AK162" s="54"/>
      <c r="AL162" s="54">
        <v>0</v>
      </c>
      <c r="AM162" s="54"/>
      <c r="AN162" s="54" t="s">
        <v>1</v>
      </c>
      <c r="AO162" s="54"/>
      <c r="AP162" s="54" t="s">
        <v>0</v>
      </c>
      <c r="AQ162" s="54"/>
      <c r="AR162" s="54">
        <v>0</v>
      </c>
      <c r="AS162" s="54"/>
      <c r="AT162" s="54">
        <v>0</v>
      </c>
      <c r="AU162" s="54"/>
      <c r="AV162" s="54" t="s">
        <v>0</v>
      </c>
      <c r="AW162" s="54"/>
    </row>
    <row r="163" spans="1:49" ht="50.1" customHeight="1" x14ac:dyDescent="0.25">
      <c r="A163" s="83"/>
      <c r="B163" s="69"/>
      <c r="C163" s="15" t="s">
        <v>71</v>
      </c>
      <c r="D163" s="52">
        <v>5</v>
      </c>
      <c r="E163" s="53"/>
      <c r="F163" s="52">
        <v>5</v>
      </c>
      <c r="G163" s="53"/>
      <c r="H163" s="52">
        <v>6</v>
      </c>
      <c r="I163" s="53"/>
      <c r="J163" s="54">
        <v>9</v>
      </c>
      <c r="K163" s="54"/>
      <c r="L163" s="54">
        <v>9</v>
      </c>
      <c r="M163" s="54"/>
      <c r="N163" s="54">
        <v>10</v>
      </c>
      <c r="O163" s="54"/>
      <c r="P163" s="54">
        <v>10</v>
      </c>
      <c r="Q163" s="54"/>
      <c r="R163" s="54">
        <v>11</v>
      </c>
      <c r="S163" s="54"/>
      <c r="T163" s="54">
        <v>9</v>
      </c>
      <c r="U163" s="54"/>
      <c r="V163" s="54">
        <v>12</v>
      </c>
      <c r="W163" s="54"/>
      <c r="X163" s="54">
        <v>11</v>
      </c>
      <c r="Y163" s="54"/>
      <c r="Z163" s="54">
        <v>10</v>
      </c>
      <c r="AA163" s="54"/>
      <c r="AB163" s="54">
        <v>9</v>
      </c>
      <c r="AC163" s="54"/>
      <c r="AD163" s="54">
        <v>11</v>
      </c>
      <c r="AE163" s="54"/>
      <c r="AF163" s="54">
        <v>10</v>
      </c>
      <c r="AG163" s="54"/>
      <c r="AH163" s="54">
        <v>10</v>
      </c>
      <c r="AI163" s="54"/>
      <c r="AJ163" s="54" t="s">
        <v>7</v>
      </c>
      <c r="AK163" s="54"/>
      <c r="AL163" s="54" t="s">
        <v>4</v>
      </c>
      <c r="AM163" s="54"/>
      <c r="AN163" s="54" t="s">
        <v>3</v>
      </c>
      <c r="AO163" s="54"/>
      <c r="AP163" s="54" t="s">
        <v>1</v>
      </c>
      <c r="AQ163" s="54"/>
      <c r="AR163" s="54" t="s">
        <v>0</v>
      </c>
      <c r="AS163" s="54"/>
      <c r="AT163" s="54" t="s">
        <v>0</v>
      </c>
      <c r="AU163" s="54"/>
      <c r="AV163" s="54" t="s">
        <v>0</v>
      </c>
      <c r="AW163" s="54"/>
    </row>
    <row r="164" spans="1:49" ht="50.1" customHeight="1" x14ac:dyDescent="0.25">
      <c r="A164" s="83"/>
      <c r="B164" s="14" t="s">
        <v>115</v>
      </c>
      <c r="C164" s="11" t="s">
        <v>69</v>
      </c>
      <c r="D164" s="58">
        <v>106</v>
      </c>
      <c r="E164" s="59"/>
      <c r="F164" s="58">
        <v>110</v>
      </c>
      <c r="G164" s="59"/>
      <c r="H164" s="58">
        <v>91</v>
      </c>
      <c r="I164" s="59"/>
      <c r="J164" s="63">
        <v>96</v>
      </c>
      <c r="K164" s="63"/>
      <c r="L164" s="63">
        <v>82</v>
      </c>
      <c r="M164" s="63"/>
      <c r="N164" s="63">
        <v>84</v>
      </c>
      <c r="O164" s="63"/>
      <c r="P164" s="63">
        <v>51</v>
      </c>
      <c r="Q164" s="63"/>
      <c r="R164" s="63">
        <v>52</v>
      </c>
      <c r="S164" s="63"/>
      <c r="T164" s="63">
        <v>37</v>
      </c>
      <c r="U164" s="63"/>
      <c r="V164" s="63">
        <v>3</v>
      </c>
      <c r="W164" s="63"/>
      <c r="X164" s="63">
        <v>4</v>
      </c>
      <c r="Y164" s="63"/>
      <c r="Z164" s="63">
        <v>3</v>
      </c>
      <c r="AA164" s="63"/>
      <c r="AB164" s="63">
        <v>2</v>
      </c>
      <c r="AC164" s="63"/>
      <c r="AD164" s="63">
        <v>2</v>
      </c>
      <c r="AE164" s="63"/>
      <c r="AF164" s="63">
        <v>1</v>
      </c>
      <c r="AG164" s="63"/>
      <c r="AH164" s="63">
        <v>1</v>
      </c>
      <c r="AI164" s="63"/>
      <c r="AJ164" s="63" t="s">
        <v>0</v>
      </c>
      <c r="AK164" s="63"/>
      <c r="AL164" s="63">
        <v>0</v>
      </c>
      <c r="AM164" s="63"/>
      <c r="AN164" s="63">
        <v>0</v>
      </c>
      <c r="AO164" s="63"/>
      <c r="AP164" s="63">
        <v>0</v>
      </c>
      <c r="AQ164" s="63"/>
      <c r="AR164" s="63">
        <v>0</v>
      </c>
      <c r="AS164" s="63"/>
      <c r="AT164" s="63">
        <v>0</v>
      </c>
      <c r="AU164" s="63"/>
      <c r="AV164" s="63">
        <v>0</v>
      </c>
      <c r="AW164" s="63"/>
    </row>
    <row r="165" spans="1:49" ht="50.1" customHeight="1" x14ac:dyDescent="0.25">
      <c r="A165" s="83"/>
      <c r="B165" s="16" t="s">
        <v>116</v>
      </c>
      <c r="C165" s="15" t="s">
        <v>70</v>
      </c>
      <c r="D165" s="52">
        <v>0</v>
      </c>
      <c r="E165" s="53"/>
      <c r="F165" s="52">
        <v>0</v>
      </c>
      <c r="G165" s="53"/>
      <c r="H165" s="52">
        <v>1</v>
      </c>
      <c r="I165" s="53"/>
      <c r="J165" s="54">
        <v>1</v>
      </c>
      <c r="K165" s="54"/>
      <c r="L165" s="54">
        <v>1</v>
      </c>
      <c r="M165" s="54"/>
      <c r="N165" s="54">
        <v>2</v>
      </c>
      <c r="O165" s="54"/>
      <c r="P165" s="54">
        <v>2</v>
      </c>
      <c r="Q165" s="54"/>
      <c r="R165" s="54">
        <v>2</v>
      </c>
      <c r="S165" s="54"/>
      <c r="T165" s="54">
        <v>3</v>
      </c>
      <c r="U165" s="54"/>
      <c r="V165" s="54">
        <v>2</v>
      </c>
      <c r="W165" s="54"/>
      <c r="X165" s="54">
        <v>1</v>
      </c>
      <c r="Y165" s="54"/>
      <c r="Z165" s="54">
        <v>2</v>
      </c>
      <c r="AA165" s="54"/>
      <c r="AB165" s="54">
        <v>0</v>
      </c>
      <c r="AC165" s="54"/>
      <c r="AD165" s="54">
        <v>0</v>
      </c>
      <c r="AE165" s="54"/>
      <c r="AF165" s="54">
        <v>0</v>
      </c>
      <c r="AG165" s="54"/>
      <c r="AH165" s="54">
        <v>0</v>
      </c>
      <c r="AI165" s="54"/>
      <c r="AJ165" s="54">
        <v>0</v>
      </c>
      <c r="AK165" s="54"/>
      <c r="AL165" s="54">
        <v>0</v>
      </c>
      <c r="AM165" s="54"/>
      <c r="AN165" s="54">
        <v>0</v>
      </c>
      <c r="AO165" s="54"/>
      <c r="AP165" s="54">
        <v>0</v>
      </c>
      <c r="AQ165" s="54"/>
      <c r="AR165" s="54">
        <v>0</v>
      </c>
      <c r="AS165" s="54"/>
      <c r="AT165" s="54">
        <v>0</v>
      </c>
      <c r="AU165" s="54"/>
      <c r="AV165" s="54">
        <v>0</v>
      </c>
      <c r="AW165" s="54"/>
    </row>
    <row r="166" spans="1:49" ht="50.1" customHeight="1" x14ac:dyDescent="0.25">
      <c r="A166" s="84"/>
      <c r="B166" s="30" t="s">
        <v>178</v>
      </c>
      <c r="C166" s="11" t="s">
        <v>70</v>
      </c>
      <c r="D166" s="58">
        <v>4</v>
      </c>
      <c r="E166" s="59"/>
      <c r="F166" s="58">
        <v>4</v>
      </c>
      <c r="G166" s="59"/>
      <c r="H166" s="58"/>
      <c r="I166" s="59"/>
      <c r="J166" s="63"/>
      <c r="K166" s="63"/>
      <c r="L166" s="63"/>
      <c r="M166" s="63"/>
      <c r="N166" s="63"/>
      <c r="O166" s="63"/>
      <c r="P166" s="63"/>
      <c r="Q166" s="63"/>
      <c r="R166" s="63"/>
      <c r="S166" s="63"/>
      <c r="T166" s="63"/>
      <c r="U166" s="63"/>
      <c r="V166" s="63"/>
      <c r="W166" s="63"/>
      <c r="X166" s="63"/>
      <c r="Y166" s="63"/>
      <c r="Z166" s="63"/>
      <c r="AA166" s="63"/>
      <c r="AB166" s="63"/>
      <c r="AC166" s="63"/>
      <c r="AD166" s="63"/>
      <c r="AE166" s="63"/>
      <c r="AF166" s="63"/>
      <c r="AG166" s="63"/>
      <c r="AH166" s="63"/>
      <c r="AI166" s="63"/>
      <c r="AJ166" s="63"/>
      <c r="AK166" s="63"/>
      <c r="AL166" s="63"/>
      <c r="AM166" s="63"/>
      <c r="AN166" s="63"/>
      <c r="AO166" s="63"/>
      <c r="AP166" s="63"/>
      <c r="AQ166" s="63"/>
      <c r="AR166" s="63"/>
      <c r="AS166" s="63"/>
      <c r="AT166" s="63"/>
      <c r="AU166" s="63"/>
      <c r="AV166" s="63"/>
      <c r="AW166" s="63"/>
    </row>
    <row r="167" spans="1:49" ht="50.1" customHeight="1" x14ac:dyDescent="0.25">
      <c r="A167" s="71" t="s">
        <v>156</v>
      </c>
      <c r="B167" s="71"/>
      <c r="C167" s="17" t="s">
        <v>69</v>
      </c>
      <c r="D167" s="31">
        <f>SUM(D154,D161,D164)</f>
        <v>109</v>
      </c>
      <c r="E167" s="49">
        <f>SUM(D148:E166)</f>
        <v>183</v>
      </c>
      <c r="F167" s="27">
        <v>114</v>
      </c>
      <c r="G167" s="49">
        <f>SUM(F148:G166)</f>
        <v>189</v>
      </c>
      <c r="H167" s="23">
        <f>SUM(H154,H161,H164)</f>
        <v>97</v>
      </c>
      <c r="I167" s="49">
        <f>SUM(H148:I165)</f>
        <v>164</v>
      </c>
      <c r="J167" s="18">
        <f>SUM(J154,J161,J164)</f>
        <v>100</v>
      </c>
      <c r="K167" s="65">
        <f>SUM(J148:K165)</f>
        <v>173</v>
      </c>
      <c r="L167" s="18">
        <f>SUM(L154,L161,L164)</f>
        <v>87</v>
      </c>
      <c r="M167" s="65">
        <f>SUM(L167:L169)</f>
        <v>164</v>
      </c>
      <c r="N167" s="18">
        <f>SUM(N154,N161,N164)</f>
        <v>89</v>
      </c>
      <c r="O167" s="65">
        <f>SUM(N148:O165)</f>
        <v>172</v>
      </c>
      <c r="P167" s="18">
        <v>60</v>
      </c>
      <c r="Q167" s="65">
        <v>144</v>
      </c>
      <c r="R167" s="18">
        <v>61</v>
      </c>
      <c r="S167" s="65">
        <v>158</v>
      </c>
      <c r="T167" s="18">
        <v>48</v>
      </c>
      <c r="U167" s="65">
        <v>142</v>
      </c>
      <c r="V167" s="18">
        <v>15</v>
      </c>
      <c r="W167" s="65">
        <v>120</v>
      </c>
      <c r="X167" s="18">
        <f>SUM(X154,X161,X164)</f>
        <v>19</v>
      </c>
      <c r="Y167" s="65">
        <v>102</v>
      </c>
      <c r="Z167" s="18">
        <v>20</v>
      </c>
      <c r="AA167" s="65">
        <v>108</v>
      </c>
      <c r="AB167" s="18">
        <v>19</v>
      </c>
      <c r="AC167" s="65">
        <v>103</v>
      </c>
      <c r="AD167" s="18">
        <v>19</v>
      </c>
      <c r="AE167" s="65">
        <v>113</v>
      </c>
      <c r="AF167" s="18">
        <v>13</v>
      </c>
      <c r="AG167" s="65">
        <v>100</v>
      </c>
      <c r="AH167" s="18">
        <v>15</v>
      </c>
      <c r="AI167" s="65">
        <v>106</v>
      </c>
      <c r="AJ167" s="18">
        <v>11</v>
      </c>
      <c r="AK167" s="65">
        <v>85</v>
      </c>
      <c r="AL167" s="18">
        <v>11</v>
      </c>
      <c r="AM167" s="65">
        <v>80</v>
      </c>
      <c r="AN167" s="18">
        <v>10</v>
      </c>
      <c r="AO167" s="65">
        <v>69</v>
      </c>
      <c r="AP167" s="18">
        <v>10</v>
      </c>
      <c r="AQ167" s="65">
        <v>57</v>
      </c>
      <c r="AR167" s="18">
        <v>8</v>
      </c>
      <c r="AS167" s="65">
        <v>41</v>
      </c>
      <c r="AT167" s="18">
        <v>10</v>
      </c>
      <c r="AU167" s="65">
        <v>41</v>
      </c>
      <c r="AV167" s="18">
        <v>9</v>
      </c>
      <c r="AW167" s="65">
        <v>37</v>
      </c>
    </row>
    <row r="168" spans="1:49" ht="50.1" customHeight="1" x14ac:dyDescent="0.25">
      <c r="A168" s="71"/>
      <c r="B168" s="71"/>
      <c r="C168" s="17" t="s">
        <v>70</v>
      </c>
      <c r="D168" s="31">
        <f>SUM(D148,D152,D155,D157,D159,D162,D165,D166)</f>
        <v>44</v>
      </c>
      <c r="E168" s="50"/>
      <c r="F168" s="27">
        <v>42</v>
      </c>
      <c r="G168" s="50"/>
      <c r="H168" s="23">
        <f>SUM(H148,H152,H155,H157,H159,H162,H165)</f>
        <v>36</v>
      </c>
      <c r="I168" s="50"/>
      <c r="J168" s="18">
        <f>SUM(J148,J152,J155,J157,J159,J162,J165)</f>
        <v>36</v>
      </c>
      <c r="K168" s="65"/>
      <c r="L168" s="18">
        <f>SUM(L148,L152,L155,L157,L159,L162,L165)</f>
        <v>42</v>
      </c>
      <c r="M168" s="65"/>
      <c r="N168" s="18">
        <f>SUM(N148,N152,N155,N157,N159,N162,N165)</f>
        <v>43</v>
      </c>
      <c r="O168" s="65"/>
      <c r="P168" s="18">
        <v>45</v>
      </c>
      <c r="Q168" s="65"/>
      <c r="R168" s="18">
        <v>54</v>
      </c>
      <c r="S168" s="65"/>
      <c r="T168" s="18">
        <v>49</v>
      </c>
      <c r="U168" s="65"/>
      <c r="V168" s="18">
        <v>53</v>
      </c>
      <c r="W168" s="65"/>
      <c r="X168" s="18">
        <f>SUM(X148,X152,X155,X157,X159,X162,X165)</f>
        <v>37</v>
      </c>
      <c r="Y168" s="65"/>
      <c r="Z168" s="18">
        <v>39</v>
      </c>
      <c r="AA168" s="65"/>
      <c r="AB168" s="18">
        <v>39</v>
      </c>
      <c r="AC168" s="65"/>
      <c r="AD168" s="18">
        <v>45</v>
      </c>
      <c r="AE168" s="65"/>
      <c r="AF168" s="18">
        <v>43</v>
      </c>
      <c r="AG168" s="65"/>
      <c r="AH168" s="18">
        <v>44</v>
      </c>
      <c r="AI168" s="65"/>
      <c r="AJ168" s="18">
        <v>35</v>
      </c>
      <c r="AK168" s="65"/>
      <c r="AL168" s="18">
        <v>38</v>
      </c>
      <c r="AM168" s="65"/>
      <c r="AN168" s="18">
        <v>31</v>
      </c>
      <c r="AO168" s="65"/>
      <c r="AP168" s="18">
        <v>28</v>
      </c>
      <c r="AQ168" s="65"/>
      <c r="AR168" s="18">
        <v>25</v>
      </c>
      <c r="AS168" s="65"/>
      <c r="AT168" s="18">
        <v>24</v>
      </c>
      <c r="AU168" s="65"/>
      <c r="AV168" s="18">
        <v>19</v>
      </c>
      <c r="AW168" s="65"/>
    </row>
    <row r="169" spans="1:49" ht="50.1" customHeight="1" x14ac:dyDescent="0.25">
      <c r="A169" s="71"/>
      <c r="B169" s="71"/>
      <c r="C169" s="17" t="s">
        <v>71</v>
      </c>
      <c r="D169" s="31">
        <f>SUM(D149,D150,D151,D153,D156,D158,D160,D163)</f>
        <v>30</v>
      </c>
      <c r="E169" s="51"/>
      <c r="F169" s="27">
        <v>33</v>
      </c>
      <c r="G169" s="51"/>
      <c r="H169" s="23">
        <f>SUM(H149,H150,H151,H153,H156,H158,H160,H163)</f>
        <v>31</v>
      </c>
      <c r="I169" s="51"/>
      <c r="J169" s="18">
        <f>SUM(J149,J150,J151,J153,J156,J158,J160,J163)</f>
        <v>37</v>
      </c>
      <c r="K169" s="65"/>
      <c r="L169" s="18">
        <f>SUM(L149,L151,L153,L156,L158,L160,L163)</f>
        <v>35</v>
      </c>
      <c r="M169" s="65"/>
      <c r="N169" s="18">
        <f>SUM(N149,N151,N153,N156,N158,N160,N163)</f>
        <v>40</v>
      </c>
      <c r="O169" s="65"/>
      <c r="P169" s="18">
        <v>39</v>
      </c>
      <c r="Q169" s="65"/>
      <c r="R169" s="18">
        <v>43</v>
      </c>
      <c r="S169" s="65"/>
      <c r="T169" s="18">
        <v>45</v>
      </c>
      <c r="U169" s="65"/>
      <c r="V169" s="18">
        <v>52</v>
      </c>
      <c r="W169" s="65"/>
      <c r="X169" s="18">
        <f>SUM(X149,X150,X151,X153,X156,X158,X160,X163)</f>
        <v>46</v>
      </c>
      <c r="Y169" s="65"/>
      <c r="Z169" s="18">
        <v>49</v>
      </c>
      <c r="AA169" s="65"/>
      <c r="AB169" s="18">
        <v>45</v>
      </c>
      <c r="AC169" s="65"/>
      <c r="AD169" s="18">
        <v>49</v>
      </c>
      <c r="AE169" s="65"/>
      <c r="AF169" s="18">
        <v>44</v>
      </c>
      <c r="AG169" s="65"/>
      <c r="AH169" s="18">
        <v>47</v>
      </c>
      <c r="AI169" s="65"/>
      <c r="AJ169" s="18">
        <v>39</v>
      </c>
      <c r="AK169" s="65"/>
      <c r="AL169" s="18">
        <v>31</v>
      </c>
      <c r="AM169" s="65"/>
      <c r="AN169" s="18">
        <v>28</v>
      </c>
      <c r="AO169" s="65"/>
      <c r="AP169" s="18">
        <v>19</v>
      </c>
      <c r="AQ169" s="65"/>
      <c r="AR169" s="18">
        <v>8</v>
      </c>
      <c r="AS169" s="65"/>
      <c r="AT169" s="18">
        <v>7</v>
      </c>
      <c r="AU169" s="65"/>
      <c r="AV169" s="18">
        <v>9</v>
      </c>
      <c r="AW169" s="65"/>
    </row>
    <row r="170" spans="1:49" ht="50.1" customHeight="1" x14ac:dyDescent="0.25">
      <c r="A170" s="67" t="s">
        <v>157</v>
      </c>
      <c r="B170" s="16" t="s">
        <v>117</v>
      </c>
      <c r="C170" s="15" t="s">
        <v>70</v>
      </c>
      <c r="D170" s="52">
        <v>0</v>
      </c>
      <c r="E170" s="53"/>
      <c r="F170" s="52">
        <v>0</v>
      </c>
      <c r="G170" s="53"/>
      <c r="H170" s="52">
        <v>0</v>
      </c>
      <c r="I170" s="53"/>
      <c r="J170" s="54">
        <v>0</v>
      </c>
      <c r="K170" s="54"/>
      <c r="L170" s="54">
        <v>0</v>
      </c>
      <c r="M170" s="54"/>
      <c r="N170" s="54">
        <v>0</v>
      </c>
      <c r="O170" s="54"/>
      <c r="P170" s="54">
        <v>0</v>
      </c>
      <c r="Q170" s="54"/>
      <c r="R170" s="54">
        <v>0</v>
      </c>
      <c r="S170" s="54"/>
      <c r="T170" s="54">
        <v>0</v>
      </c>
      <c r="U170" s="54"/>
      <c r="V170" s="54">
        <v>0</v>
      </c>
      <c r="W170" s="54"/>
      <c r="X170" s="54">
        <v>0</v>
      </c>
      <c r="Y170" s="54"/>
      <c r="Z170" s="54">
        <v>0</v>
      </c>
      <c r="AA170" s="54"/>
      <c r="AB170" s="54">
        <v>0</v>
      </c>
      <c r="AC170" s="54"/>
      <c r="AD170" s="54">
        <v>0</v>
      </c>
      <c r="AE170" s="54"/>
      <c r="AF170" s="54">
        <v>1</v>
      </c>
      <c r="AG170" s="54"/>
      <c r="AH170" s="54">
        <v>0</v>
      </c>
      <c r="AI170" s="54"/>
      <c r="AJ170" s="54" t="s">
        <v>0</v>
      </c>
      <c r="AK170" s="54"/>
      <c r="AL170" s="54">
        <v>0</v>
      </c>
      <c r="AM170" s="54"/>
      <c r="AN170" s="54">
        <v>0</v>
      </c>
      <c r="AO170" s="54"/>
      <c r="AP170" s="54">
        <v>0</v>
      </c>
      <c r="AQ170" s="54"/>
      <c r="AR170" s="54">
        <v>0</v>
      </c>
      <c r="AS170" s="54"/>
      <c r="AT170" s="54">
        <v>0</v>
      </c>
      <c r="AU170" s="54"/>
      <c r="AV170" s="54">
        <v>0</v>
      </c>
      <c r="AW170" s="54"/>
    </row>
    <row r="171" spans="1:49" ht="50.1" customHeight="1" x14ac:dyDescent="0.25">
      <c r="A171" s="67"/>
      <c r="B171" s="67" t="s">
        <v>118</v>
      </c>
      <c r="C171" s="11" t="s">
        <v>69</v>
      </c>
      <c r="D171" s="58">
        <v>3</v>
      </c>
      <c r="E171" s="59"/>
      <c r="F171" s="58">
        <v>3</v>
      </c>
      <c r="G171" s="59"/>
      <c r="H171" s="58">
        <v>2</v>
      </c>
      <c r="I171" s="59"/>
      <c r="J171" s="63">
        <v>1</v>
      </c>
      <c r="K171" s="63"/>
      <c r="L171" s="63">
        <v>0</v>
      </c>
      <c r="M171" s="63"/>
      <c r="N171" s="63">
        <v>0</v>
      </c>
      <c r="O171" s="63"/>
      <c r="P171" s="63">
        <v>1</v>
      </c>
      <c r="Q171" s="63"/>
      <c r="R171" s="63">
        <v>1</v>
      </c>
      <c r="S171" s="63"/>
      <c r="T171" s="63">
        <v>1</v>
      </c>
      <c r="U171" s="63"/>
      <c r="V171" s="63">
        <v>1</v>
      </c>
      <c r="W171" s="63"/>
      <c r="X171" s="63">
        <v>1</v>
      </c>
      <c r="Y171" s="63"/>
      <c r="Z171" s="63">
        <v>1</v>
      </c>
      <c r="AA171" s="63"/>
      <c r="AB171" s="63">
        <v>1</v>
      </c>
      <c r="AC171" s="63"/>
      <c r="AD171" s="63">
        <v>1</v>
      </c>
      <c r="AE171" s="63"/>
      <c r="AF171" s="63">
        <v>1</v>
      </c>
      <c r="AG171" s="63"/>
      <c r="AH171" s="63">
        <v>1</v>
      </c>
      <c r="AI171" s="63"/>
      <c r="AJ171" s="63" t="s">
        <v>0</v>
      </c>
      <c r="AK171" s="63"/>
      <c r="AL171" s="63">
        <v>0</v>
      </c>
      <c r="AM171" s="63"/>
      <c r="AN171" s="63">
        <v>0</v>
      </c>
      <c r="AO171" s="63"/>
      <c r="AP171" s="63">
        <v>0</v>
      </c>
      <c r="AQ171" s="63"/>
      <c r="AR171" s="63">
        <v>0</v>
      </c>
      <c r="AS171" s="63"/>
      <c r="AT171" s="63">
        <v>0</v>
      </c>
      <c r="AU171" s="63"/>
      <c r="AV171" s="63">
        <v>0</v>
      </c>
      <c r="AW171" s="63"/>
    </row>
    <row r="172" spans="1:49" ht="50.1" customHeight="1" x14ac:dyDescent="0.25">
      <c r="A172" s="67"/>
      <c r="B172" s="67"/>
      <c r="C172" s="11" t="s">
        <v>74</v>
      </c>
      <c r="D172" s="58">
        <v>1</v>
      </c>
      <c r="E172" s="59"/>
      <c r="F172" s="58">
        <v>1</v>
      </c>
      <c r="G172" s="59"/>
      <c r="H172" s="58">
        <v>1</v>
      </c>
      <c r="I172" s="59"/>
      <c r="J172" s="63">
        <v>1</v>
      </c>
      <c r="K172" s="63"/>
      <c r="L172" s="63">
        <v>0</v>
      </c>
      <c r="M172" s="63"/>
      <c r="N172" s="63">
        <v>0</v>
      </c>
      <c r="O172" s="63"/>
      <c r="P172" s="63">
        <v>0</v>
      </c>
      <c r="Q172" s="63"/>
      <c r="R172" s="63">
        <v>0</v>
      </c>
      <c r="S172" s="63"/>
      <c r="T172" s="63">
        <v>0</v>
      </c>
      <c r="U172" s="63"/>
      <c r="V172" s="63">
        <v>0</v>
      </c>
      <c r="W172" s="63"/>
      <c r="X172" s="63">
        <v>0</v>
      </c>
      <c r="Y172" s="63"/>
      <c r="Z172" s="63">
        <v>0</v>
      </c>
      <c r="AA172" s="63"/>
      <c r="AB172" s="63">
        <v>1</v>
      </c>
      <c r="AC172" s="63"/>
      <c r="AD172" s="63">
        <v>1</v>
      </c>
      <c r="AE172" s="63"/>
      <c r="AF172" s="63">
        <v>1</v>
      </c>
      <c r="AG172" s="63"/>
      <c r="AH172" s="63">
        <v>1</v>
      </c>
      <c r="AI172" s="63"/>
      <c r="AJ172" s="63">
        <v>0</v>
      </c>
      <c r="AK172" s="63"/>
      <c r="AL172" s="63">
        <v>0</v>
      </c>
      <c r="AM172" s="63"/>
      <c r="AN172" s="63">
        <v>0</v>
      </c>
      <c r="AO172" s="63"/>
      <c r="AP172" s="63">
        <v>0</v>
      </c>
      <c r="AQ172" s="63"/>
      <c r="AR172" s="63">
        <v>0</v>
      </c>
      <c r="AS172" s="63"/>
      <c r="AT172" s="63">
        <v>0</v>
      </c>
      <c r="AU172" s="63"/>
      <c r="AV172" s="63">
        <v>0</v>
      </c>
      <c r="AW172" s="63"/>
    </row>
    <row r="173" spans="1:49" ht="50.1" customHeight="1" x14ac:dyDescent="0.25">
      <c r="A173" s="71" t="s">
        <v>158</v>
      </c>
      <c r="B173" s="71"/>
      <c r="C173" s="17" t="s">
        <v>69</v>
      </c>
      <c r="D173" s="31">
        <f>SUM(D171)</f>
        <v>3</v>
      </c>
      <c r="E173" s="49">
        <f>SUM(D170:E172)</f>
        <v>4</v>
      </c>
      <c r="F173" s="27">
        <v>3</v>
      </c>
      <c r="G173" s="49">
        <f>SUM(F170:G172)</f>
        <v>4</v>
      </c>
      <c r="H173" s="23">
        <f>SUM(H171)</f>
        <v>2</v>
      </c>
      <c r="I173" s="49">
        <f>SUM(H170:I172)</f>
        <v>3</v>
      </c>
      <c r="J173" s="18">
        <f>SUM(J171)</f>
        <v>1</v>
      </c>
      <c r="K173" s="65">
        <f>SUM(J170:K172)</f>
        <v>2</v>
      </c>
      <c r="L173" s="19">
        <v>0</v>
      </c>
      <c r="M173" s="65">
        <v>0</v>
      </c>
      <c r="N173" s="18">
        <v>0</v>
      </c>
      <c r="O173" s="65">
        <f>SUM(N170:O172)</f>
        <v>0</v>
      </c>
      <c r="P173" s="18">
        <v>1</v>
      </c>
      <c r="Q173" s="65">
        <v>1</v>
      </c>
      <c r="R173" s="18">
        <v>1</v>
      </c>
      <c r="S173" s="65">
        <v>1</v>
      </c>
      <c r="T173" s="18">
        <v>1</v>
      </c>
      <c r="U173" s="65">
        <v>1</v>
      </c>
      <c r="V173" s="18">
        <v>1</v>
      </c>
      <c r="W173" s="65">
        <v>1</v>
      </c>
      <c r="X173" s="18">
        <f>SUM(X171)</f>
        <v>1</v>
      </c>
      <c r="Y173" s="65">
        <v>1</v>
      </c>
      <c r="Z173" s="18">
        <v>1</v>
      </c>
      <c r="AA173" s="65">
        <v>1</v>
      </c>
      <c r="AB173" s="18">
        <v>1</v>
      </c>
      <c r="AC173" s="65">
        <v>2</v>
      </c>
      <c r="AD173" s="18">
        <v>1</v>
      </c>
      <c r="AE173" s="65">
        <v>2</v>
      </c>
      <c r="AF173" s="18">
        <v>1</v>
      </c>
      <c r="AG173" s="65">
        <v>3</v>
      </c>
      <c r="AH173" s="18">
        <v>1</v>
      </c>
      <c r="AI173" s="65">
        <v>2</v>
      </c>
      <c r="AJ173" s="18">
        <v>1</v>
      </c>
      <c r="AK173" s="65">
        <v>2</v>
      </c>
      <c r="AL173" s="19">
        <v>0</v>
      </c>
      <c r="AM173" s="65">
        <v>0</v>
      </c>
      <c r="AN173" s="19">
        <v>0</v>
      </c>
      <c r="AO173" s="65">
        <v>0</v>
      </c>
      <c r="AP173" s="19">
        <v>0</v>
      </c>
      <c r="AQ173" s="65">
        <v>0</v>
      </c>
      <c r="AR173" s="19">
        <v>0</v>
      </c>
      <c r="AS173" s="65">
        <v>0</v>
      </c>
      <c r="AT173" s="19">
        <v>0</v>
      </c>
      <c r="AU173" s="65">
        <v>0</v>
      </c>
      <c r="AV173" s="19">
        <v>0</v>
      </c>
      <c r="AW173" s="65">
        <v>0</v>
      </c>
    </row>
    <row r="174" spans="1:49" ht="50.1" customHeight="1" x14ac:dyDescent="0.25">
      <c r="A174" s="71"/>
      <c r="B174" s="71"/>
      <c r="C174" s="17" t="s">
        <v>70</v>
      </c>
      <c r="D174" s="31">
        <f>SUM(D170,D172)</f>
        <v>1</v>
      </c>
      <c r="E174" s="50"/>
      <c r="F174" s="27">
        <v>1</v>
      </c>
      <c r="G174" s="50"/>
      <c r="H174" s="23">
        <f>SUM(H170,H172)</f>
        <v>1</v>
      </c>
      <c r="I174" s="50"/>
      <c r="J174" s="18">
        <f>SUM(J170,J172)</f>
        <v>1</v>
      </c>
      <c r="K174" s="65"/>
      <c r="L174" s="19">
        <v>0</v>
      </c>
      <c r="M174" s="65"/>
      <c r="N174" s="18">
        <v>0</v>
      </c>
      <c r="O174" s="65"/>
      <c r="P174" s="18">
        <v>0</v>
      </c>
      <c r="Q174" s="65"/>
      <c r="R174" s="18">
        <v>0</v>
      </c>
      <c r="S174" s="65"/>
      <c r="T174" s="18">
        <v>0</v>
      </c>
      <c r="U174" s="65"/>
      <c r="V174" s="18">
        <v>0</v>
      </c>
      <c r="W174" s="65"/>
      <c r="X174" s="18">
        <v>0</v>
      </c>
      <c r="Y174" s="65"/>
      <c r="Z174" s="18">
        <v>0</v>
      </c>
      <c r="AA174" s="65"/>
      <c r="AB174" s="18">
        <v>1</v>
      </c>
      <c r="AC174" s="65"/>
      <c r="AD174" s="18">
        <v>1</v>
      </c>
      <c r="AE174" s="65"/>
      <c r="AF174" s="18">
        <v>2</v>
      </c>
      <c r="AG174" s="65"/>
      <c r="AH174" s="18">
        <v>1</v>
      </c>
      <c r="AI174" s="65"/>
      <c r="AJ174" s="18">
        <v>1</v>
      </c>
      <c r="AK174" s="65"/>
      <c r="AL174" s="19">
        <v>0</v>
      </c>
      <c r="AM174" s="65"/>
      <c r="AN174" s="19">
        <v>0</v>
      </c>
      <c r="AO174" s="65"/>
      <c r="AP174" s="19">
        <v>0</v>
      </c>
      <c r="AQ174" s="65"/>
      <c r="AR174" s="19">
        <v>0</v>
      </c>
      <c r="AS174" s="65"/>
      <c r="AT174" s="19">
        <v>0</v>
      </c>
      <c r="AU174" s="65"/>
      <c r="AV174" s="19">
        <v>0</v>
      </c>
      <c r="AW174" s="65"/>
    </row>
    <row r="175" spans="1:49" ht="50.1" customHeight="1" x14ac:dyDescent="0.25">
      <c r="A175" s="71"/>
      <c r="B175" s="71"/>
      <c r="C175" s="17" t="s">
        <v>167</v>
      </c>
      <c r="D175" s="31">
        <v>0</v>
      </c>
      <c r="E175" s="51"/>
      <c r="F175" s="27">
        <v>0</v>
      </c>
      <c r="G175" s="51"/>
      <c r="H175" s="23">
        <v>0</v>
      </c>
      <c r="I175" s="51"/>
      <c r="J175" s="18">
        <v>0</v>
      </c>
      <c r="K175" s="65"/>
      <c r="L175" s="19">
        <v>0</v>
      </c>
      <c r="M175" s="65"/>
      <c r="N175" s="18">
        <v>0</v>
      </c>
      <c r="O175" s="65"/>
      <c r="P175" s="18">
        <v>0</v>
      </c>
      <c r="Q175" s="65"/>
      <c r="R175" s="18">
        <v>0</v>
      </c>
      <c r="S175" s="65"/>
      <c r="T175" s="18">
        <v>0</v>
      </c>
      <c r="U175" s="65"/>
      <c r="V175" s="18">
        <v>0</v>
      </c>
      <c r="W175" s="65"/>
      <c r="X175" s="18">
        <v>0</v>
      </c>
      <c r="Y175" s="65"/>
      <c r="Z175" s="18">
        <v>0</v>
      </c>
      <c r="AA175" s="65"/>
      <c r="AB175" s="18">
        <v>0</v>
      </c>
      <c r="AC175" s="65"/>
      <c r="AD175" s="18">
        <v>0</v>
      </c>
      <c r="AE175" s="65"/>
      <c r="AF175" s="18">
        <v>0</v>
      </c>
      <c r="AG175" s="65"/>
      <c r="AH175" s="18">
        <v>0</v>
      </c>
      <c r="AI175" s="65"/>
      <c r="AJ175" s="18">
        <v>0</v>
      </c>
      <c r="AK175" s="65"/>
      <c r="AL175" s="19">
        <v>0</v>
      </c>
      <c r="AM175" s="65"/>
      <c r="AN175" s="19">
        <v>0</v>
      </c>
      <c r="AO175" s="65"/>
      <c r="AP175" s="19">
        <v>0</v>
      </c>
      <c r="AQ175" s="65"/>
      <c r="AR175" s="19">
        <v>0</v>
      </c>
      <c r="AS175" s="65"/>
      <c r="AT175" s="19">
        <v>0</v>
      </c>
      <c r="AU175" s="65"/>
      <c r="AV175" s="19">
        <v>0</v>
      </c>
      <c r="AW175" s="65"/>
    </row>
    <row r="176" spans="1:49" ht="50.1" customHeight="1" x14ac:dyDescent="0.25">
      <c r="A176" s="81" t="s">
        <v>43</v>
      </c>
      <c r="B176" s="69" t="s">
        <v>159</v>
      </c>
      <c r="C176" s="15" t="s">
        <v>70</v>
      </c>
      <c r="D176" s="52">
        <v>40</v>
      </c>
      <c r="E176" s="53"/>
      <c r="F176" s="52">
        <v>42</v>
      </c>
      <c r="G176" s="53"/>
      <c r="H176" s="52">
        <v>42</v>
      </c>
      <c r="I176" s="53"/>
      <c r="J176" s="54">
        <v>43</v>
      </c>
      <c r="K176" s="54"/>
      <c r="L176" s="54">
        <v>36</v>
      </c>
      <c r="M176" s="54"/>
      <c r="N176" s="54">
        <v>37</v>
      </c>
      <c r="O176" s="54"/>
      <c r="P176" s="54">
        <v>13</v>
      </c>
      <c r="Q176" s="54"/>
      <c r="R176" s="54">
        <v>12</v>
      </c>
      <c r="S176" s="54"/>
      <c r="T176" s="52">
        <v>0</v>
      </c>
      <c r="U176" s="53"/>
      <c r="V176" s="52">
        <v>0</v>
      </c>
      <c r="W176" s="53"/>
      <c r="X176" s="52">
        <v>0</v>
      </c>
      <c r="Y176" s="53"/>
      <c r="Z176" s="52">
        <v>0</v>
      </c>
      <c r="AA176" s="53"/>
      <c r="AB176" s="52">
        <v>0</v>
      </c>
      <c r="AC176" s="53"/>
      <c r="AD176" s="52">
        <v>0</v>
      </c>
      <c r="AE176" s="53"/>
      <c r="AF176" s="54">
        <v>1</v>
      </c>
      <c r="AG176" s="54"/>
      <c r="AH176" s="52">
        <v>0</v>
      </c>
      <c r="AI176" s="53"/>
      <c r="AJ176" s="54" t="s">
        <v>0</v>
      </c>
      <c r="AK176" s="54"/>
      <c r="AL176" s="52">
        <v>0</v>
      </c>
      <c r="AM176" s="53"/>
      <c r="AN176" s="52">
        <v>0</v>
      </c>
      <c r="AO176" s="53"/>
      <c r="AP176" s="52">
        <v>0</v>
      </c>
      <c r="AQ176" s="53"/>
      <c r="AR176" s="52">
        <v>0</v>
      </c>
      <c r="AS176" s="53"/>
      <c r="AT176" s="52">
        <v>0</v>
      </c>
      <c r="AU176" s="53"/>
      <c r="AV176" s="52">
        <v>0</v>
      </c>
      <c r="AW176" s="53"/>
    </row>
    <row r="177" spans="1:49" ht="50.1" customHeight="1" x14ac:dyDescent="0.25">
      <c r="A177" s="67"/>
      <c r="B177" s="69"/>
      <c r="C177" s="20" t="s">
        <v>173</v>
      </c>
      <c r="D177" s="52">
        <v>12</v>
      </c>
      <c r="E177" s="53"/>
      <c r="F177" s="54">
        <v>15</v>
      </c>
      <c r="G177" s="54"/>
      <c r="H177" s="54">
        <v>8</v>
      </c>
      <c r="I177" s="54"/>
      <c r="J177" s="54">
        <v>8</v>
      </c>
      <c r="K177" s="54"/>
      <c r="L177" s="52">
        <v>0</v>
      </c>
      <c r="M177" s="53"/>
      <c r="N177" s="52">
        <v>0</v>
      </c>
      <c r="O177" s="53"/>
      <c r="P177" s="52">
        <v>0</v>
      </c>
      <c r="Q177" s="53"/>
      <c r="R177" s="52">
        <v>0</v>
      </c>
      <c r="S177" s="53"/>
      <c r="T177" s="52">
        <v>0</v>
      </c>
      <c r="U177" s="53"/>
      <c r="V177" s="52">
        <v>0</v>
      </c>
      <c r="W177" s="53"/>
      <c r="X177" s="52">
        <v>0</v>
      </c>
      <c r="Y177" s="53"/>
      <c r="Z177" s="52">
        <v>0</v>
      </c>
      <c r="AA177" s="53"/>
      <c r="AB177" s="52">
        <v>0</v>
      </c>
      <c r="AC177" s="53"/>
      <c r="AD177" s="52">
        <v>0</v>
      </c>
      <c r="AE177" s="53"/>
      <c r="AF177" s="52">
        <v>0</v>
      </c>
      <c r="AG177" s="53"/>
      <c r="AH177" s="52">
        <v>0</v>
      </c>
      <c r="AI177" s="53"/>
      <c r="AJ177" s="52">
        <v>0</v>
      </c>
      <c r="AK177" s="53"/>
      <c r="AL177" s="52">
        <v>0</v>
      </c>
      <c r="AM177" s="53"/>
      <c r="AN177" s="52">
        <v>0</v>
      </c>
      <c r="AO177" s="53"/>
      <c r="AP177" s="52">
        <v>0</v>
      </c>
      <c r="AQ177" s="53"/>
      <c r="AR177" s="52">
        <v>0</v>
      </c>
      <c r="AS177" s="53"/>
      <c r="AT177" s="52">
        <v>0</v>
      </c>
      <c r="AU177" s="53"/>
      <c r="AV177" s="52">
        <v>0</v>
      </c>
      <c r="AW177" s="53"/>
    </row>
    <row r="178" spans="1:49" ht="50.1" customHeight="1" x14ac:dyDescent="0.25">
      <c r="A178" s="80" t="s">
        <v>53</v>
      </c>
      <c r="B178" s="71"/>
      <c r="C178" s="17" t="s">
        <v>69</v>
      </c>
      <c r="D178" s="31">
        <v>0</v>
      </c>
      <c r="E178" s="49">
        <f>SUM(D176:E177)</f>
        <v>52</v>
      </c>
      <c r="F178" s="27">
        <v>0</v>
      </c>
      <c r="G178" s="49">
        <f>SUM(F176:G177)</f>
        <v>57</v>
      </c>
      <c r="H178" s="23">
        <v>0</v>
      </c>
      <c r="I178" s="49">
        <f>SUM(H176:I177)</f>
        <v>50</v>
      </c>
      <c r="J178" s="18">
        <v>0</v>
      </c>
      <c r="K178" s="65">
        <f>SUM(J176:K177)</f>
        <v>51</v>
      </c>
      <c r="L178" s="19">
        <v>0</v>
      </c>
      <c r="M178" s="65">
        <f>SUM(L178:L180)</f>
        <v>36</v>
      </c>
      <c r="N178" s="18">
        <v>0</v>
      </c>
      <c r="O178" s="65">
        <f>SUM(N176)</f>
        <v>37</v>
      </c>
      <c r="P178" s="18">
        <v>0</v>
      </c>
      <c r="Q178" s="65">
        <v>13</v>
      </c>
      <c r="R178" s="18">
        <v>0</v>
      </c>
      <c r="S178" s="65">
        <v>12</v>
      </c>
      <c r="T178" s="19">
        <v>0</v>
      </c>
      <c r="U178" s="65">
        <v>0</v>
      </c>
      <c r="V178" s="19">
        <v>0</v>
      </c>
      <c r="W178" s="65">
        <v>0</v>
      </c>
      <c r="X178" s="19">
        <v>0</v>
      </c>
      <c r="Y178" s="65">
        <v>0</v>
      </c>
      <c r="Z178" s="19">
        <v>0</v>
      </c>
      <c r="AA178" s="65">
        <v>0</v>
      </c>
      <c r="AB178" s="19">
        <v>0</v>
      </c>
      <c r="AC178" s="65">
        <v>0</v>
      </c>
      <c r="AD178" s="19">
        <v>0</v>
      </c>
      <c r="AE178" s="65">
        <v>0</v>
      </c>
      <c r="AF178" s="19">
        <v>0</v>
      </c>
      <c r="AG178" s="65">
        <v>0</v>
      </c>
      <c r="AH178" s="19">
        <v>0</v>
      </c>
      <c r="AI178" s="65">
        <v>0</v>
      </c>
      <c r="AJ178" s="19">
        <v>0</v>
      </c>
      <c r="AK178" s="65">
        <v>0</v>
      </c>
      <c r="AL178" s="19">
        <v>0</v>
      </c>
      <c r="AM178" s="65">
        <v>0</v>
      </c>
      <c r="AN178" s="19">
        <v>0</v>
      </c>
      <c r="AO178" s="65">
        <v>0</v>
      </c>
      <c r="AP178" s="19">
        <v>0</v>
      </c>
      <c r="AQ178" s="65">
        <v>0</v>
      </c>
      <c r="AR178" s="19">
        <v>0</v>
      </c>
      <c r="AS178" s="65">
        <v>0</v>
      </c>
      <c r="AT178" s="19">
        <v>0</v>
      </c>
      <c r="AU178" s="65">
        <v>0</v>
      </c>
      <c r="AV178" s="19">
        <v>0</v>
      </c>
      <c r="AW178" s="65">
        <v>0</v>
      </c>
    </row>
    <row r="179" spans="1:49" ht="50.1" customHeight="1" x14ac:dyDescent="0.25">
      <c r="A179" s="71"/>
      <c r="B179" s="71"/>
      <c r="C179" s="17" t="s">
        <v>70</v>
      </c>
      <c r="D179" s="31">
        <f>SUM(D176)</f>
        <v>40</v>
      </c>
      <c r="E179" s="50"/>
      <c r="F179" s="27">
        <v>42</v>
      </c>
      <c r="G179" s="50"/>
      <c r="H179" s="23">
        <f>SUM(H176)</f>
        <v>42</v>
      </c>
      <c r="I179" s="50"/>
      <c r="J179" s="18">
        <f>SUM(J176)</f>
        <v>43</v>
      </c>
      <c r="K179" s="65"/>
      <c r="L179" s="19">
        <v>36</v>
      </c>
      <c r="M179" s="65"/>
      <c r="N179" s="18">
        <v>37</v>
      </c>
      <c r="O179" s="65"/>
      <c r="P179" s="18">
        <v>13</v>
      </c>
      <c r="Q179" s="65"/>
      <c r="R179" s="18">
        <v>12</v>
      </c>
      <c r="S179" s="65"/>
      <c r="T179" s="19">
        <v>0</v>
      </c>
      <c r="U179" s="65"/>
      <c r="V179" s="19">
        <v>0</v>
      </c>
      <c r="W179" s="65"/>
      <c r="X179" s="19">
        <v>0</v>
      </c>
      <c r="Y179" s="65"/>
      <c r="Z179" s="19">
        <v>0</v>
      </c>
      <c r="AA179" s="65"/>
      <c r="AB179" s="19">
        <v>0</v>
      </c>
      <c r="AC179" s="65"/>
      <c r="AD179" s="19">
        <v>0</v>
      </c>
      <c r="AE179" s="65"/>
      <c r="AF179" s="19">
        <v>0</v>
      </c>
      <c r="AG179" s="65"/>
      <c r="AH179" s="19">
        <v>0</v>
      </c>
      <c r="AI179" s="65"/>
      <c r="AJ179" s="19">
        <v>0</v>
      </c>
      <c r="AK179" s="65"/>
      <c r="AL179" s="19">
        <v>0</v>
      </c>
      <c r="AM179" s="65"/>
      <c r="AN179" s="19">
        <v>0</v>
      </c>
      <c r="AO179" s="65"/>
      <c r="AP179" s="19">
        <v>0</v>
      </c>
      <c r="AQ179" s="65"/>
      <c r="AR179" s="19">
        <v>0</v>
      </c>
      <c r="AS179" s="65"/>
      <c r="AT179" s="19">
        <v>0</v>
      </c>
      <c r="AU179" s="65"/>
      <c r="AV179" s="19">
        <v>0</v>
      </c>
      <c r="AW179" s="65"/>
    </row>
    <row r="180" spans="1:49" ht="50.1" customHeight="1" x14ac:dyDescent="0.25">
      <c r="A180" s="71"/>
      <c r="B180" s="71"/>
      <c r="C180" s="17" t="s">
        <v>71</v>
      </c>
      <c r="D180" s="31">
        <f>SUM(D177)</f>
        <v>12</v>
      </c>
      <c r="E180" s="51"/>
      <c r="F180" s="27">
        <v>15</v>
      </c>
      <c r="G180" s="51"/>
      <c r="H180" s="23">
        <f>SUM(H177)</f>
        <v>8</v>
      </c>
      <c r="I180" s="51"/>
      <c r="J180" s="18">
        <f>SUM(J177)</f>
        <v>8</v>
      </c>
      <c r="K180" s="65"/>
      <c r="L180" s="19">
        <v>0</v>
      </c>
      <c r="M180" s="65"/>
      <c r="N180" s="18">
        <v>0</v>
      </c>
      <c r="O180" s="65"/>
      <c r="P180" s="18">
        <v>0</v>
      </c>
      <c r="Q180" s="65"/>
      <c r="R180" s="18">
        <v>0</v>
      </c>
      <c r="S180" s="65"/>
      <c r="T180" s="19">
        <v>0</v>
      </c>
      <c r="U180" s="65"/>
      <c r="V180" s="19">
        <v>0</v>
      </c>
      <c r="W180" s="65"/>
      <c r="X180" s="19">
        <v>0</v>
      </c>
      <c r="Y180" s="65"/>
      <c r="Z180" s="19">
        <v>0</v>
      </c>
      <c r="AA180" s="65"/>
      <c r="AB180" s="19">
        <v>0</v>
      </c>
      <c r="AC180" s="65"/>
      <c r="AD180" s="19">
        <v>0</v>
      </c>
      <c r="AE180" s="65"/>
      <c r="AF180" s="19">
        <v>0</v>
      </c>
      <c r="AG180" s="65"/>
      <c r="AH180" s="19">
        <v>0</v>
      </c>
      <c r="AI180" s="65"/>
      <c r="AJ180" s="19">
        <v>0</v>
      </c>
      <c r="AK180" s="65"/>
      <c r="AL180" s="19">
        <v>0</v>
      </c>
      <c r="AM180" s="65"/>
      <c r="AN180" s="19">
        <v>0</v>
      </c>
      <c r="AO180" s="65"/>
      <c r="AP180" s="19">
        <v>0</v>
      </c>
      <c r="AQ180" s="65"/>
      <c r="AR180" s="19">
        <v>0</v>
      </c>
      <c r="AS180" s="65"/>
      <c r="AT180" s="19">
        <v>0</v>
      </c>
      <c r="AU180" s="65"/>
      <c r="AV180" s="19">
        <v>0</v>
      </c>
      <c r="AW180" s="65"/>
    </row>
    <row r="181" spans="1:49" ht="50.1" customHeight="1" x14ac:dyDescent="0.25">
      <c r="A181" s="67" t="s">
        <v>166</v>
      </c>
      <c r="B181" s="79" t="s">
        <v>165</v>
      </c>
      <c r="C181" s="15" t="s">
        <v>70</v>
      </c>
      <c r="D181" s="52">
        <v>17</v>
      </c>
      <c r="E181" s="53"/>
      <c r="F181" s="52">
        <v>5</v>
      </c>
      <c r="G181" s="53"/>
      <c r="H181" s="52">
        <v>4</v>
      </c>
      <c r="I181" s="53"/>
      <c r="J181" s="54">
        <v>2</v>
      </c>
      <c r="K181" s="54"/>
      <c r="L181" s="52">
        <v>0</v>
      </c>
      <c r="M181" s="53"/>
      <c r="N181" s="52">
        <v>0</v>
      </c>
      <c r="O181" s="53"/>
      <c r="P181" s="52">
        <v>0</v>
      </c>
      <c r="Q181" s="53"/>
      <c r="R181" s="52">
        <v>0</v>
      </c>
      <c r="S181" s="53"/>
      <c r="T181" s="52">
        <v>0</v>
      </c>
      <c r="U181" s="53"/>
      <c r="V181" s="52">
        <v>0</v>
      </c>
      <c r="W181" s="53"/>
      <c r="X181" s="52">
        <v>0</v>
      </c>
      <c r="Y181" s="53"/>
      <c r="Z181" s="52">
        <v>0</v>
      </c>
      <c r="AA181" s="53"/>
      <c r="AB181" s="52">
        <v>0</v>
      </c>
      <c r="AC181" s="53"/>
      <c r="AD181" s="52">
        <v>0</v>
      </c>
      <c r="AE181" s="53"/>
      <c r="AF181" s="52">
        <v>0</v>
      </c>
      <c r="AG181" s="53"/>
      <c r="AH181" s="52">
        <v>0</v>
      </c>
      <c r="AI181" s="53"/>
      <c r="AJ181" s="52">
        <v>0</v>
      </c>
      <c r="AK181" s="53"/>
      <c r="AL181" s="52">
        <v>0</v>
      </c>
      <c r="AM181" s="53"/>
      <c r="AN181" s="52">
        <v>0</v>
      </c>
      <c r="AO181" s="53"/>
      <c r="AP181" s="52">
        <v>0</v>
      </c>
      <c r="AQ181" s="53"/>
      <c r="AR181" s="52">
        <v>0</v>
      </c>
      <c r="AS181" s="53"/>
      <c r="AT181" s="52">
        <v>0</v>
      </c>
      <c r="AU181" s="53"/>
      <c r="AV181" s="52">
        <v>0</v>
      </c>
      <c r="AW181" s="53"/>
    </row>
    <row r="182" spans="1:49" ht="50.1" customHeight="1" x14ac:dyDescent="0.25">
      <c r="A182" s="67"/>
      <c r="B182" s="79"/>
      <c r="C182" s="20" t="s">
        <v>168</v>
      </c>
      <c r="D182" s="52">
        <v>5</v>
      </c>
      <c r="E182" s="53"/>
      <c r="F182" s="54">
        <v>4</v>
      </c>
      <c r="G182" s="54"/>
      <c r="H182" s="54">
        <v>5</v>
      </c>
      <c r="I182" s="54"/>
      <c r="J182" s="54">
        <v>3</v>
      </c>
      <c r="K182" s="54"/>
      <c r="L182" s="54">
        <v>1</v>
      </c>
      <c r="M182" s="54"/>
      <c r="N182" s="54">
        <v>1</v>
      </c>
      <c r="O182" s="54"/>
      <c r="P182" s="52">
        <v>0</v>
      </c>
      <c r="Q182" s="53"/>
      <c r="R182" s="52">
        <v>0</v>
      </c>
      <c r="S182" s="53"/>
      <c r="T182" s="52">
        <v>0</v>
      </c>
      <c r="U182" s="53"/>
      <c r="V182" s="52">
        <v>0</v>
      </c>
      <c r="W182" s="53"/>
      <c r="X182" s="52">
        <v>0</v>
      </c>
      <c r="Y182" s="53"/>
      <c r="Z182" s="52">
        <v>0</v>
      </c>
      <c r="AA182" s="53"/>
      <c r="AB182" s="52">
        <v>0</v>
      </c>
      <c r="AC182" s="53"/>
      <c r="AD182" s="52">
        <v>0</v>
      </c>
      <c r="AE182" s="53"/>
      <c r="AF182" s="52">
        <v>0</v>
      </c>
      <c r="AG182" s="53"/>
      <c r="AH182" s="52">
        <v>0</v>
      </c>
      <c r="AI182" s="53"/>
      <c r="AJ182" s="52">
        <v>0</v>
      </c>
      <c r="AK182" s="53"/>
      <c r="AL182" s="52">
        <v>0</v>
      </c>
      <c r="AM182" s="53"/>
      <c r="AN182" s="52">
        <v>0</v>
      </c>
      <c r="AO182" s="53"/>
      <c r="AP182" s="52">
        <v>0</v>
      </c>
      <c r="AQ182" s="53"/>
      <c r="AR182" s="52">
        <v>0</v>
      </c>
      <c r="AS182" s="53"/>
      <c r="AT182" s="52">
        <v>0</v>
      </c>
      <c r="AU182" s="53"/>
      <c r="AV182" s="52">
        <v>0</v>
      </c>
      <c r="AW182" s="53"/>
    </row>
    <row r="183" spans="1:49" ht="50.1" customHeight="1" x14ac:dyDescent="0.25">
      <c r="A183" s="71" t="s">
        <v>164</v>
      </c>
      <c r="B183" s="71"/>
      <c r="C183" s="17" t="s">
        <v>70</v>
      </c>
      <c r="D183" s="31">
        <f>SUM(D181)</f>
        <v>17</v>
      </c>
      <c r="E183" s="49">
        <f>SUM(D181:E182)</f>
        <v>22</v>
      </c>
      <c r="F183" s="27">
        <v>5</v>
      </c>
      <c r="G183" s="49">
        <f>SUM(F181:G182)</f>
        <v>9</v>
      </c>
      <c r="H183" s="23">
        <f>SUM(H181)</f>
        <v>4</v>
      </c>
      <c r="I183" s="49">
        <f>SUM(H181:I182)</f>
        <v>9</v>
      </c>
      <c r="J183" s="18">
        <f>SUM(J181)</f>
        <v>2</v>
      </c>
      <c r="K183" s="65">
        <f>SUM(J181:K182)</f>
        <v>5</v>
      </c>
      <c r="L183" s="19">
        <v>0</v>
      </c>
      <c r="M183" s="65">
        <v>1</v>
      </c>
      <c r="N183" s="19">
        <v>0</v>
      </c>
      <c r="O183" s="65">
        <v>1</v>
      </c>
      <c r="P183" s="19">
        <v>0</v>
      </c>
      <c r="Q183" s="65">
        <v>0</v>
      </c>
      <c r="R183" s="19">
        <v>0</v>
      </c>
      <c r="S183" s="65">
        <v>0</v>
      </c>
      <c r="T183" s="19">
        <v>0</v>
      </c>
      <c r="U183" s="65">
        <v>0</v>
      </c>
      <c r="V183" s="19">
        <v>0</v>
      </c>
      <c r="W183" s="65">
        <v>0</v>
      </c>
      <c r="X183" s="19">
        <v>0</v>
      </c>
      <c r="Y183" s="65">
        <v>0</v>
      </c>
      <c r="Z183" s="19">
        <v>0</v>
      </c>
      <c r="AA183" s="65">
        <v>0</v>
      </c>
      <c r="AB183" s="19">
        <v>0</v>
      </c>
      <c r="AC183" s="65">
        <v>0</v>
      </c>
      <c r="AD183" s="19">
        <v>0</v>
      </c>
      <c r="AE183" s="65">
        <v>0</v>
      </c>
      <c r="AF183" s="19">
        <v>0</v>
      </c>
      <c r="AG183" s="65">
        <v>0</v>
      </c>
      <c r="AH183" s="19">
        <v>0</v>
      </c>
      <c r="AI183" s="65">
        <v>0</v>
      </c>
      <c r="AJ183" s="19">
        <v>0</v>
      </c>
      <c r="AK183" s="65">
        <v>0</v>
      </c>
      <c r="AL183" s="19">
        <v>0</v>
      </c>
      <c r="AM183" s="65">
        <v>0</v>
      </c>
      <c r="AN183" s="19">
        <v>0</v>
      </c>
      <c r="AO183" s="65">
        <v>0</v>
      </c>
      <c r="AP183" s="19">
        <v>0</v>
      </c>
      <c r="AQ183" s="65">
        <v>0</v>
      </c>
      <c r="AR183" s="19">
        <v>0</v>
      </c>
      <c r="AS183" s="65">
        <v>0</v>
      </c>
      <c r="AT183" s="19">
        <v>0</v>
      </c>
      <c r="AU183" s="65">
        <v>0</v>
      </c>
      <c r="AV183" s="19">
        <v>0</v>
      </c>
      <c r="AW183" s="65">
        <v>0</v>
      </c>
    </row>
    <row r="184" spans="1:49" ht="50.1" customHeight="1" x14ac:dyDescent="0.25">
      <c r="A184" s="71"/>
      <c r="B184" s="71"/>
      <c r="C184" s="17" t="s">
        <v>71</v>
      </c>
      <c r="D184" s="31">
        <f>SUM(D182)</f>
        <v>5</v>
      </c>
      <c r="E184" s="51"/>
      <c r="F184" s="27">
        <v>4</v>
      </c>
      <c r="G184" s="51"/>
      <c r="H184" s="23">
        <f>SUM(H182)</f>
        <v>5</v>
      </c>
      <c r="I184" s="51"/>
      <c r="J184" s="18">
        <f>SUM(J182)</f>
        <v>3</v>
      </c>
      <c r="K184" s="65"/>
      <c r="L184" s="19">
        <f>SUM(L182)</f>
        <v>1</v>
      </c>
      <c r="M184" s="65">
        <f>SUM(L184)</f>
        <v>1</v>
      </c>
      <c r="N184" s="19">
        <v>1</v>
      </c>
      <c r="O184" s="65">
        <v>1</v>
      </c>
      <c r="P184" s="19">
        <v>0</v>
      </c>
      <c r="Q184" s="65"/>
      <c r="R184" s="19">
        <v>0</v>
      </c>
      <c r="S184" s="65"/>
      <c r="T184" s="19">
        <v>0</v>
      </c>
      <c r="U184" s="65"/>
      <c r="V184" s="19">
        <v>0</v>
      </c>
      <c r="W184" s="65"/>
      <c r="X184" s="19">
        <v>0</v>
      </c>
      <c r="Y184" s="65"/>
      <c r="Z184" s="19">
        <v>0</v>
      </c>
      <c r="AA184" s="65"/>
      <c r="AB184" s="19">
        <v>0</v>
      </c>
      <c r="AC184" s="65"/>
      <c r="AD184" s="19">
        <v>0</v>
      </c>
      <c r="AE184" s="65"/>
      <c r="AF184" s="19">
        <v>0</v>
      </c>
      <c r="AG184" s="65"/>
      <c r="AH184" s="19">
        <v>0</v>
      </c>
      <c r="AI184" s="65"/>
      <c r="AJ184" s="19">
        <v>0</v>
      </c>
      <c r="AK184" s="65"/>
      <c r="AL184" s="19">
        <v>0</v>
      </c>
      <c r="AM184" s="65"/>
      <c r="AN184" s="19">
        <v>0</v>
      </c>
      <c r="AO184" s="65"/>
      <c r="AP184" s="19">
        <v>0</v>
      </c>
      <c r="AQ184" s="65"/>
      <c r="AR184" s="19">
        <v>0</v>
      </c>
      <c r="AS184" s="65"/>
      <c r="AT184" s="19">
        <v>0</v>
      </c>
      <c r="AU184" s="65"/>
      <c r="AV184" s="19">
        <v>0</v>
      </c>
      <c r="AW184" s="65"/>
    </row>
    <row r="185" spans="1:49" ht="50.1" customHeight="1" x14ac:dyDescent="0.25">
      <c r="A185" s="75" t="s">
        <v>44</v>
      </c>
      <c r="B185" s="75"/>
      <c r="C185" s="21" t="s">
        <v>69</v>
      </c>
      <c r="D185" s="32">
        <f>SUM(D25,D45,D61,D68,D88,D105,D119,D124,D129,D145,D167,D173,D178)</f>
        <v>444</v>
      </c>
      <c r="E185" s="55">
        <f>SUM(E25,E45,E61,E68,E88,E105,E119,E124,E129,E145,E167,E173,E178,E183)</f>
        <v>1023</v>
      </c>
      <c r="F185" s="28">
        <v>465</v>
      </c>
      <c r="G185" s="55">
        <f>SUM(G25,G45,G61,G68,G88,G105,G119,G124,G129,G145,G167,G173,G178,G183)</f>
        <v>1026</v>
      </c>
      <c r="H185" s="24">
        <f>SUM(H25,H45,H61,H68,H88,H105,H119,H124,H129,H145,H167,H173,H178)</f>
        <v>413</v>
      </c>
      <c r="I185" s="55">
        <f>SUM(I25,I45,I61,I68,I88,I105,I119,I124,I129,I145,I167,I173,I178,I183)</f>
        <v>946</v>
      </c>
      <c r="J185" s="22">
        <f>SUM(J25,J45,J61,J68,J88,J105,J119,J124,J129,J145,J167,J173,J178)</f>
        <v>426</v>
      </c>
      <c r="K185" s="66">
        <f>SUM(K25,K45,K61,K68,K88,K105,K119,K124,K129,K145,K167,K173,K178,K183)</f>
        <v>962</v>
      </c>
      <c r="L185" s="22">
        <f>SUM(L25,L45,L61,L68,L88,L105,L119,L129,L145,L167)</f>
        <v>407</v>
      </c>
      <c r="M185" s="66">
        <f>SUM(M178,M184,M173,M167,M145,M129,M124,M119,M105,M88,M68,M61,M45,M25)</f>
        <v>923</v>
      </c>
      <c r="N185" s="22">
        <f>SUM(N25,N45,N61,N68,N88,N105,N119,N124,N129,N145,N167,N173,N178)</f>
        <v>429</v>
      </c>
      <c r="O185" s="66">
        <f>SUM(N185:N188)</f>
        <v>974</v>
      </c>
      <c r="P185" s="22">
        <v>374</v>
      </c>
      <c r="Q185" s="66">
        <v>902</v>
      </c>
      <c r="R185" s="22">
        <v>384</v>
      </c>
      <c r="S185" s="66">
        <v>968</v>
      </c>
      <c r="T185" s="22">
        <v>295</v>
      </c>
      <c r="U185" s="66">
        <v>869</v>
      </c>
      <c r="V185" s="22">
        <v>327</v>
      </c>
      <c r="W185" s="66">
        <v>911</v>
      </c>
      <c r="X185" s="22">
        <f>SUM(X25,X45,X61,X68,X88,X105,X119,X124,X129,X145,X167,X173)</f>
        <v>210</v>
      </c>
      <c r="Y185" s="66">
        <v>739</v>
      </c>
      <c r="Z185" s="22">
        <v>220</v>
      </c>
      <c r="AA185" s="66">
        <v>748</v>
      </c>
      <c r="AB185" s="22">
        <v>123</v>
      </c>
      <c r="AC185" s="66">
        <v>626</v>
      </c>
      <c r="AD185" s="22">
        <v>128</v>
      </c>
      <c r="AE185" s="66">
        <v>648</v>
      </c>
      <c r="AF185" s="22">
        <v>67</v>
      </c>
      <c r="AG185" s="66">
        <v>564</v>
      </c>
      <c r="AH185" s="22">
        <v>73</v>
      </c>
      <c r="AI185" s="66">
        <v>564</v>
      </c>
      <c r="AJ185" s="22">
        <v>68</v>
      </c>
      <c r="AK185" s="66">
        <v>510</v>
      </c>
      <c r="AL185" s="22">
        <v>49</v>
      </c>
      <c r="AM185" s="66">
        <v>457</v>
      </c>
      <c r="AN185" s="22">
        <v>46</v>
      </c>
      <c r="AO185" s="66">
        <v>382</v>
      </c>
      <c r="AP185" s="22">
        <v>43</v>
      </c>
      <c r="AQ185" s="66">
        <v>325</v>
      </c>
      <c r="AR185" s="22">
        <v>49</v>
      </c>
      <c r="AS185" s="66">
        <v>288</v>
      </c>
      <c r="AT185" s="22">
        <v>51</v>
      </c>
      <c r="AU185" s="66">
        <v>271</v>
      </c>
      <c r="AV185" s="22">
        <v>47</v>
      </c>
      <c r="AW185" s="66">
        <v>249</v>
      </c>
    </row>
    <row r="186" spans="1:49" ht="50.1" customHeight="1" x14ac:dyDescent="0.25">
      <c r="A186" s="75"/>
      <c r="B186" s="75"/>
      <c r="C186" s="21" t="s">
        <v>70</v>
      </c>
      <c r="D186" s="32">
        <f>SUM(D26,D46,D62,D69,D89,D106,D120,D125,D130,D146,D168,D174,D179,D183)</f>
        <v>302</v>
      </c>
      <c r="E186" s="56"/>
      <c r="F186" s="28">
        <v>288</v>
      </c>
      <c r="G186" s="56"/>
      <c r="H186" s="24">
        <f>SUM(H26,H46,H62,H69,H89,H106,H120,H125,H130,H146,H168,H174,H179,H183)</f>
        <v>261</v>
      </c>
      <c r="I186" s="56"/>
      <c r="J186" s="22">
        <f>SUM(J26,J46,J62,J69,J89,J106,J120,J125,J130,J146,J168,J174,J179,J183)</f>
        <v>257</v>
      </c>
      <c r="K186" s="66"/>
      <c r="L186" s="22">
        <f>SUM(L26,L46,L62,L69,L89,L106,L120,L146,L168,L179)</f>
        <v>231</v>
      </c>
      <c r="M186" s="66"/>
      <c r="N186" s="22">
        <f>SUM(N26,N46,N62,N69,N89,N106,N120,N125,N130,N146,N168,N174,N179)</f>
        <v>239</v>
      </c>
      <c r="O186" s="66"/>
      <c r="P186" s="22">
        <v>221</v>
      </c>
      <c r="Q186" s="66"/>
      <c r="R186" s="22">
        <v>242</v>
      </c>
      <c r="S186" s="66"/>
      <c r="T186" s="22">
        <v>221</v>
      </c>
      <c r="U186" s="66"/>
      <c r="V186" s="22">
        <v>235</v>
      </c>
      <c r="W186" s="66"/>
      <c r="X186" s="22">
        <f>SUM(X26,X46,X62,X69,X89,X106,X120,X125,X130,X146,X168,X174)</f>
        <v>189</v>
      </c>
      <c r="Y186" s="66"/>
      <c r="Z186" s="22">
        <v>202</v>
      </c>
      <c r="AA186" s="66"/>
      <c r="AB186" s="22">
        <v>180</v>
      </c>
      <c r="AC186" s="66"/>
      <c r="AD186" s="22">
        <v>190</v>
      </c>
      <c r="AE186" s="66"/>
      <c r="AF186" s="22">
        <v>188</v>
      </c>
      <c r="AG186" s="66"/>
      <c r="AH186" s="22">
        <v>181</v>
      </c>
      <c r="AI186" s="66"/>
      <c r="AJ186" s="22">
        <v>160</v>
      </c>
      <c r="AK186" s="66"/>
      <c r="AL186" s="22">
        <v>147</v>
      </c>
      <c r="AM186" s="66"/>
      <c r="AN186" s="22">
        <v>123</v>
      </c>
      <c r="AO186" s="66"/>
      <c r="AP186" s="22">
        <v>96</v>
      </c>
      <c r="AQ186" s="66"/>
      <c r="AR186" s="22">
        <v>83</v>
      </c>
      <c r="AS186" s="66"/>
      <c r="AT186" s="22">
        <v>92</v>
      </c>
      <c r="AU186" s="66"/>
      <c r="AV186" s="22">
        <v>75</v>
      </c>
      <c r="AW186" s="66"/>
    </row>
    <row r="187" spans="1:49" ht="50.1" customHeight="1" x14ac:dyDescent="0.25">
      <c r="A187" s="75"/>
      <c r="B187" s="75"/>
      <c r="C187" s="39" t="s">
        <v>182</v>
      </c>
      <c r="D187" s="32">
        <f>SUM(D90)</f>
        <v>5</v>
      </c>
      <c r="E187" s="56"/>
      <c r="F187" s="28">
        <v>3</v>
      </c>
      <c r="G187" s="56"/>
      <c r="H187" s="28">
        <v>2</v>
      </c>
      <c r="I187" s="56"/>
      <c r="J187" s="28">
        <v>1</v>
      </c>
      <c r="K187" s="66"/>
      <c r="L187" s="28">
        <v>2</v>
      </c>
      <c r="M187" s="66"/>
      <c r="N187" s="28">
        <v>4</v>
      </c>
      <c r="O187" s="66"/>
      <c r="P187" s="28">
        <v>4</v>
      </c>
      <c r="Q187" s="66"/>
      <c r="R187" s="28">
        <v>4</v>
      </c>
      <c r="S187" s="66"/>
      <c r="T187" s="28">
        <v>4</v>
      </c>
      <c r="U187" s="66"/>
      <c r="V187" s="28">
        <v>4</v>
      </c>
      <c r="W187" s="66"/>
      <c r="X187" s="28">
        <v>3</v>
      </c>
      <c r="Y187" s="66"/>
      <c r="Z187" s="28">
        <v>3</v>
      </c>
      <c r="AA187" s="66"/>
      <c r="AB187" s="28">
        <v>3</v>
      </c>
      <c r="AC187" s="66"/>
      <c r="AD187" s="28">
        <v>3</v>
      </c>
      <c r="AE187" s="66"/>
      <c r="AF187" s="28">
        <v>0</v>
      </c>
      <c r="AG187" s="66"/>
      <c r="AH187" s="28">
        <v>0</v>
      </c>
      <c r="AI187" s="66"/>
      <c r="AJ187" s="28">
        <v>0</v>
      </c>
      <c r="AK187" s="66"/>
      <c r="AL187" s="28">
        <v>0</v>
      </c>
      <c r="AM187" s="66"/>
      <c r="AN187" s="28">
        <v>0</v>
      </c>
      <c r="AO187" s="66"/>
      <c r="AP187" s="28">
        <v>0</v>
      </c>
      <c r="AQ187" s="66"/>
      <c r="AR187" s="28">
        <v>0</v>
      </c>
      <c r="AS187" s="66"/>
      <c r="AT187" s="28">
        <v>0</v>
      </c>
      <c r="AU187" s="66"/>
      <c r="AV187" s="28">
        <v>0</v>
      </c>
      <c r="AW187" s="66"/>
    </row>
    <row r="188" spans="1:49" ht="50.1" customHeight="1" x14ac:dyDescent="0.25">
      <c r="A188" s="75"/>
      <c r="B188" s="75"/>
      <c r="C188" s="21" t="s">
        <v>71</v>
      </c>
      <c r="D188" s="32">
        <f>SUM(D27,D47,D63,D70,D91,D107,D121,D126,D131,D147,D169,D175,D180,D184)</f>
        <v>272</v>
      </c>
      <c r="E188" s="57"/>
      <c r="F188" s="28">
        <v>270</v>
      </c>
      <c r="G188" s="57"/>
      <c r="H188" s="24">
        <f>SUM(H27,H47,H63,H70,H91,H107,H121,H126,H131,H147,H169,H175,H180,H184)</f>
        <v>270</v>
      </c>
      <c r="I188" s="57"/>
      <c r="J188" s="22">
        <f>SUM(J27,J47,J63,J70,J91,J107,J121,J126,J131,J147,J169,J175,J180,J184)</f>
        <v>278</v>
      </c>
      <c r="K188" s="66"/>
      <c r="L188" s="22">
        <f>SUM(L27,L47,L63,L70,L91,L107,L121,L147,L169,L184)</f>
        <v>283</v>
      </c>
      <c r="M188" s="66"/>
      <c r="N188" s="22">
        <f>SUM(N27,N47,N63,N70,N91,N107,N121,N126,N131,N147,N169,N175,N180,N184)</f>
        <v>302</v>
      </c>
      <c r="O188" s="66"/>
      <c r="P188" s="22">
        <v>307</v>
      </c>
      <c r="Q188" s="66"/>
      <c r="R188" s="22">
        <v>342</v>
      </c>
      <c r="S188" s="66"/>
      <c r="T188" s="22">
        <v>353</v>
      </c>
      <c r="U188" s="66"/>
      <c r="V188" s="22">
        <v>349</v>
      </c>
      <c r="W188" s="66"/>
      <c r="X188" s="22">
        <f>SUM(X27,X47,X63,X70,X91,X107,X121,X126,X131,X147,X169,X175)</f>
        <v>337</v>
      </c>
      <c r="Y188" s="66"/>
      <c r="Z188" s="22">
        <v>326</v>
      </c>
      <c r="AA188" s="66"/>
      <c r="AB188" s="22">
        <v>323</v>
      </c>
      <c r="AC188" s="66"/>
      <c r="AD188" s="22">
        <v>330</v>
      </c>
      <c r="AE188" s="66"/>
      <c r="AF188" s="22">
        <v>309</v>
      </c>
      <c r="AG188" s="66"/>
      <c r="AH188" s="22">
        <v>310</v>
      </c>
      <c r="AI188" s="66"/>
      <c r="AJ188" s="22">
        <v>282</v>
      </c>
      <c r="AK188" s="66"/>
      <c r="AL188" s="22">
        <v>261</v>
      </c>
      <c r="AM188" s="66"/>
      <c r="AN188" s="22">
        <v>213</v>
      </c>
      <c r="AO188" s="66"/>
      <c r="AP188" s="22">
        <v>186</v>
      </c>
      <c r="AQ188" s="66"/>
      <c r="AR188" s="22">
        <v>156</v>
      </c>
      <c r="AS188" s="66"/>
      <c r="AT188" s="22">
        <v>128</v>
      </c>
      <c r="AU188" s="66"/>
      <c r="AV188" s="22">
        <v>127</v>
      </c>
      <c r="AW188" s="66"/>
    </row>
    <row r="189" spans="1:49" ht="16.5" customHeight="1" x14ac:dyDescent="0.25">
      <c r="A189" s="74" t="s">
        <v>161</v>
      </c>
      <c r="B189" s="74"/>
      <c r="C189" s="74"/>
      <c r="D189" s="74"/>
      <c r="E189" s="74"/>
      <c r="F189" s="74"/>
      <c r="G189" s="74"/>
      <c r="H189" s="74"/>
      <c r="I189" s="74"/>
      <c r="J189" s="74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  <c r="AA189" s="74"/>
      <c r="AB189" s="74"/>
      <c r="AC189" s="74"/>
      <c r="AD189" s="74"/>
      <c r="AE189" s="74"/>
      <c r="AF189" s="74"/>
      <c r="AG189" s="74"/>
      <c r="AH189" s="74"/>
      <c r="AI189" s="74"/>
      <c r="AJ189" s="74"/>
      <c r="AK189" s="74"/>
      <c r="AL189" s="74"/>
      <c r="AM189" s="74"/>
      <c r="AN189" s="74"/>
      <c r="AO189" s="74"/>
      <c r="AP189" s="74"/>
      <c r="AQ189" s="74"/>
      <c r="AR189" s="74"/>
      <c r="AS189" s="74"/>
      <c r="AT189" s="74"/>
      <c r="AU189" s="74"/>
      <c r="AV189" s="74"/>
      <c r="AW189" s="74"/>
    </row>
    <row r="190" spans="1:49" ht="16.5" x14ac:dyDescent="0.25">
      <c r="A190" s="68" t="s">
        <v>162</v>
      </c>
      <c r="B190" s="68"/>
      <c r="C190" s="68"/>
      <c r="D190" s="68"/>
      <c r="E190" s="68"/>
      <c r="F190" s="68"/>
      <c r="G190" s="68"/>
      <c r="H190" s="68"/>
      <c r="I190" s="68"/>
      <c r="J190" s="68"/>
      <c r="K190" s="68"/>
      <c r="L190" s="68"/>
      <c r="M190" s="68"/>
      <c r="N190" s="68"/>
      <c r="O190" s="68"/>
      <c r="P190" s="68"/>
      <c r="Q190" s="68"/>
      <c r="R190" s="68"/>
      <c r="S190" s="68"/>
      <c r="T190" s="68"/>
      <c r="U190" s="68"/>
      <c r="V190" s="68"/>
      <c r="W190" s="68"/>
      <c r="X190" s="68"/>
      <c r="Y190" s="68"/>
      <c r="Z190" s="68"/>
      <c r="AA190" s="68"/>
      <c r="AB190" s="68"/>
      <c r="AC190" s="68"/>
      <c r="AD190" s="68"/>
      <c r="AE190" s="68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</row>
    <row r="191" spans="1:49" ht="16.5" x14ac:dyDescent="0.25">
      <c r="A191" s="68" t="s">
        <v>163</v>
      </c>
      <c r="B191" s="68"/>
      <c r="C191" s="68"/>
      <c r="D191" s="68"/>
      <c r="E191" s="68"/>
      <c r="F191" s="68"/>
      <c r="G191" s="68"/>
      <c r="H191" s="68"/>
      <c r="I191" s="68"/>
      <c r="J191" s="68"/>
      <c r="K191" s="68"/>
      <c r="L191" s="68"/>
      <c r="M191" s="68"/>
      <c r="N191" s="68"/>
      <c r="O191" s="68"/>
      <c r="P191" s="68"/>
      <c r="Q191" s="68"/>
      <c r="R191" s="68"/>
      <c r="S191" s="68"/>
      <c r="T191" s="68"/>
      <c r="U191" s="68"/>
      <c r="V191" s="68"/>
      <c r="W191" s="68"/>
      <c r="X191" s="68"/>
      <c r="Y191" s="68"/>
      <c r="Z191" s="68"/>
      <c r="AA191" s="68"/>
    </row>
    <row r="193" spans="6:49" x14ac:dyDescent="0.25">
      <c r="F193" s="40"/>
      <c r="G193" s="40"/>
      <c r="H193" s="40"/>
      <c r="I193" s="40"/>
      <c r="J193" s="40"/>
      <c r="K193" s="40"/>
      <c r="L193" s="40"/>
      <c r="M193" s="40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 s="41"/>
      <c r="AL193" s="41"/>
      <c r="AM193" s="41"/>
      <c r="AN193" s="41"/>
      <c r="AO193" s="41"/>
      <c r="AP193" s="41"/>
      <c r="AQ193" s="41"/>
      <c r="AR193" s="41"/>
      <c r="AS193" s="41"/>
      <c r="AT193" s="41"/>
      <c r="AU193" s="41"/>
      <c r="AV193" s="41"/>
      <c r="AW193" s="41"/>
    </row>
    <row r="194" spans="6:49" x14ac:dyDescent="0.25">
      <c r="F194" s="40"/>
      <c r="G194" s="40"/>
      <c r="H194" s="40"/>
      <c r="I194" s="40"/>
      <c r="J194" s="40"/>
      <c r="K194" s="40"/>
      <c r="L194" s="40"/>
      <c r="M194" s="40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 s="41"/>
      <c r="AL194" s="41"/>
      <c r="AM194" s="41"/>
      <c r="AN194" s="41"/>
      <c r="AO194" s="41"/>
      <c r="AP194" s="41"/>
      <c r="AQ194" s="41"/>
      <c r="AR194" s="41"/>
      <c r="AS194" s="41"/>
      <c r="AT194" s="41"/>
      <c r="AU194" s="41"/>
      <c r="AV194" s="41"/>
      <c r="AW194" s="41"/>
    </row>
    <row r="195" spans="6:49" x14ac:dyDescent="0.25"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5"/>
      <c r="U195" s="45"/>
      <c r="V195" s="45"/>
      <c r="W195" s="45"/>
      <c r="X195" s="45"/>
      <c r="Y195" s="45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 s="44"/>
      <c r="AL195" s="44"/>
      <c r="AM195" s="44"/>
      <c r="AN195" s="44"/>
      <c r="AO195" s="44"/>
      <c r="AP195" s="44"/>
      <c r="AQ195" s="44"/>
      <c r="AR195" s="44"/>
      <c r="AS195" s="44"/>
      <c r="AT195" s="44"/>
      <c r="AU195" s="44"/>
      <c r="AV195" s="44"/>
      <c r="AW195" s="44"/>
    </row>
  </sheetData>
  <mergeCells count="3643">
    <mergeCell ref="D162:E162"/>
    <mergeCell ref="D163:E163"/>
    <mergeCell ref="D164:E164"/>
    <mergeCell ref="D165:E165"/>
    <mergeCell ref="D166:E166"/>
    <mergeCell ref="E167:E169"/>
    <mergeCell ref="E173:E175"/>
    <mergeCell ref="D170:E170"/>
    <mergeCell ref="D171:E171"/>
    <mergeCell ref="D172:E172"/>
    <mergeCell ref="D176:E176"/>
    <mergeCell ref="D177:E177"/>
    <mergeCell ref="E178:E180"/>
    <mergeCell ref="D181:E181"/>
    <mergeCell ref="D182:E182"/>
    <mergeCell ref="E183:E184"/>
    <mergeCell ref="E185:E188"/>
    <mergeCell ref="D143:E143"/>
    <mergeCell ref="D144:E144"/>
    <mergeCell ref="E145:E147"/>
    <mergeCell ref="D148:E148"/>
    <mergeCell ref="D149:E149"/>
    <mergeCell ref="D150:E150"/>
    <mergeCell ref="D151:E151"/>
    <mergeCell ref="D152:E152"/>
    <mergeCell ref="D153:E153"/>
    <mergeCell ref="D154:E154"/>
    <mergeCell ref="D155:E155"/>
    <mergeCell ref="D156:E156"/>
    <mergeCell ref="D157:E157"/>
    <mergeCell ref="D158:E158"/>
    <mergeCell ref="D159:E159"/>
    <mergeCell ref="D160:E160"/>
    <mergeCell ref="D161:E161"/>
    <mergeCell ref="D122:E122"/>
    <mergeCell ref="D123:E123"/>
    <mergeCell ref="E124:E126"/>
    <mergeCell ref="D127:E127"/>
    <mergeCell ref="D128:E128"/>
    <mergeCell ref="E129:E131"/>
    <mergeCell ref="D132:E132"/>
    <mergeCell ref="D133:E133"/>
    <mergeCell ref="D134:E134"/>
    <mergeCell ref="D135:E135"/>
    <mergeCell ref="D136:E136"/>
    <mergeCell ref="D137:E137"/>
    <mergeCell ref="D138:E138"/>
    <mergeCell ref="D139:E139"/>
    <mergeCell ref="D140:E140"/>
    <mergeCell ref="D141:E141"/>
    <mergeCell ref="D142:E142"/>
    <mergeCell ref="D101:E101"/>
    <mergeCell ref="D102:E102"/>
    <mergeCell ref="D103:E103"/>
    <mergeCell ref="D104:E104"/>
    <mergeCell ref="E105:E107"/>
    <mergeCell ref="D108:E108"/>
    <mergeCell ref="D109:E109"/>
    <mergeCell ref="D110:E110"/>
    <mergeCell ref="D111:E111"/>
    <mergeCell ref="D112:E112"/>
    <mergeCell ref="D113:E113"/>
    <mergeCell ref="D114:E114"/>
    <mergeCell ref="D115:E115"/>
    <mergeCell ref="D116:E116"/>
    <mergeCell ref="D117:E117"/>
    <mergeCell ref="D118:E118"/>
    <mergeCell ref="E119:E121"/>
    <mergeCell ref="D81:E81"/>
    <mergeCell ref="D82:E82"/>
    <mergeCell ref="D83:E83"/>
    <mergeCell ref="D84:E84"/>
    <mergeCell ref="D85:E85"/>
    <mergeCell ref="D86:E86"/>
    <mergeCell ref="D87:E87"/>
    <mergeCell ref="E88:E91"/>
    <mergeCell ref="D92:E92"/>
    <mergeCell ref="D93:E93"/>
    <mergeCell ref="D94:E94"/>
    <mergeCell ref="D95:E95"/>
    <mergeCell ref="D96:E96"/>
    <mergeCell ref="D97:E97"/>
    <mergeCell ref="D98:E98"/>
    <mergeCell ref="D99:E99"/>
    <mergeCell ref="D100:E100"/>
    <mergeCell ref="D59:E59"/>
    <mergeCell ref="D60:E60"/>
    <mergeCell ref="E61:E63"/>
    <mergeCell ref="D64:E64"/>
    <mergeCell ref="D65:E65"/>
    <mergeCell ref="D66:E66"/>
    <mergeCell ref="D67:E67"/>
    <mergeCell ref="E68:E70"/>
    <mergeCell ref="D71:E71"/>
    <mergeCell ref="D72:E72"/>
    <mergeCell ref="D76:E76"/>
    <mergeCell ref="D73:E73"/>
    <mergeCell ref="D74:E74"/>
    <mergeCell ref="D75:E75"/>
    <mergeCell ref="D77:E77"/>
    <mergeCell ref="D78:E78"/>
    <mergeCell ref="D79:E79"/>
    <mergeCell ref="D40:E40"/>
    <mergeCell ref="D41:E41"/>
    <mergeCell ref="D42:E42"/>
    <mergeCell ref="D43:E43"/>
    <mergeCell ref="D44:E44"/>
    <mergeCell ref="E45:E47"/>
    <mergeCell ref="D48:E48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D58:E58"/>
    <mergeCell ref="D21:E21"/>
    <mergeCell ref="D22:E22"/>
    <mergeCell ref="D23:E23"/>
    <mergeCell ref="D24:E24"/>
    <mergeCell ref="E25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:E4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T166:U166"/>
    <mergeCell ref="V166:W166"/>
    <mergeCell ref="X166:Y166"/>
    <mergeCell ref="Z166:AA166"/>
    <mergeCell ref="AB166:AC166"/>
    <mergeCell ref="AD166:AE166"/>
    <mergeCell ref="AF166:AG166"/>
    <mergeCell ref="AH166:AI166"/>
    <mergeCell ref="AJ166:AK166"/>
    <mergeCell ref="AL166:AM166"/>
    <mergeCell ref="AN166:AO166"/>
    <mergeCell ref="AP166:AQ166"/>
    <mergeCell ref="AR166:AS166"/>
    <mergeCell ref="AT166:AU166"/>
    <mergeCell ref="AV166:AW166"/>
    <mergeCell ref="A148:A166"/>
    <mergeCell ref="F171:G171"/>
    <mergeCell ref="F170:G170"/>
    <mergeCell ref="T162:U162"/>
    <mergeCell ref="T163:U163"/>
    <mergeCell ref="Z170:AA170"/>
    <mergeCell ref="Z171:AA171"/>
    <mergeCell ref="AL171:AM171"/>
    <mergeCell ref="AN171:AO171"/>
    <mergeCell ref="AP171:AQ171"/>
    <mergeCell ref="AR171:AS171"/>
    <mergeCell ref="AT171:AU171"/>
    <mergeCell ref="AV171:AW171"/>
    <mergeCell ref="AK167:AK169"/>
    <mergeCell ref="AB158:AC158"/>
    <mergeCell ref="AB159:AC159"/>
    <mergeCell ref="AB160:AC160"/>
    <mergeCell ref="G178:G180"/>
    <mergeCell ref="F181:G181"/>
    <mergeCell ref="F182:G182"/>
    <mergeCell ref="G183:G184"/>
    <mergeCell ref="G185:G188"/>
    <mergeCell ref="F166:G166"/>
    <mergeCell ref="H166:I166"/>
    <mergeCell ref="J166:K166"/>
    <mergeCell ref="L166:M166"/>
    <mergeCell ref="N166:O166"/>
    <mergeCell ref="P166:Q166"/>
    <mergeCell ref="R166:S166"/>
    <mergeCell ref="F151:G151"/>
    <mergeCell ref="F152:G152"/>
    <mergeCell ref="F153:G153"/>
    <mergeCell ref="F154:G154"/>
    <mergeCell ref="F155:G155"/>
    <mergeCell ref="F156:G156"/>
    <mergeCell ref="F157:G157"/>
    <mergeCell ref="F158:G158"/>
    <mergeCell ref="F159:G159"/>
    <mergeCell ref="F160:G160"/>
    <mergeCell ref="F161:G161"/>
    <mergeCell ref="F162:G162"/>
    <mergeCell ref="F163:G163"/>
    <mergeCell ref="F164:G164"/>
    <mergeCell ref="F165:G165"/>
    <mergeCell ref="G167:G169"/>
    <mergeCell ref="F133:G133"/>
    <mergeCell ref="F134:G134"/>
    <mergeCell ref="F135:G135"/>
    <mergeCell ref="F136:G136"/>
    <mergeCell ref="F137:G137"/>
    <mergeCell ref="F138:G138"/>
    <mergeCell ref="F139:G139"/>
    <mergeCell ref="F140:G140"/>
    <mergeCell ref="F141:G141"/>
    <mergeCell ref="F142:G142"/>
    <mergeCell ref="F143:G143"/>
    <mergeCell ref="F144:G144"/>
    <mergeCell ref="G145:G147"/>
    <mergeCell ref="F172:G172"/>
    <mergeCell ref="G173:G175"/>
    <mergeCell ref="F176:G176"/>
    <mergeCell ref="F177:G177"/>
    <mergeCell ref="F110:G110"/>
    <mergeCell ref="F111:G111"/>
    <mergeCell ref="F112:G112"/>
    <mergeCell ref="F113:G113"/>
    <mergeCell ref="F114:G114"/>
    <mergeCell ref="F115:G115"/>
    <mergeCell ref="F116:G116"/>
    <mergeCell ref="F117:G117"/>
    <mergeCell ref="F118:G118"/>
    <mergeCell ref="G119:G121"/>
    <mergeCell ref="F122:G122"/>
    <mergeCell ref="F123:G123"/>
    <mergeCell ref="G124:G126"/>
    <mergeCell ref="F127:G127"/>
    <mergeCell ref="F128:G128"/>
    <mergeCell ref="G129:G131"/>
    <mergeCell ref="F132:G132"/>
    <mergeCell ref="G88:G91"/>
    <mergeCell ref="F92:G92"/>
    <mergeCell ref="F93:G93"/>
    <mergeCell ref="F94:G94"/>
    <mergeCell ref="F95:G95"/>
    <mergeCell ref="F96:G96"/>
    <mergeCell ref="F97:G97"/>
    <mergeCell ref="F98:G98"/>
    <mergeCell ref="F99:G99"/>
    <mergeCell ref="F100:G100"/>
    <mergeCell ref="F101:G101"/>
    <mergeCell ref="F102:G102"/>
    <mergeCell ref="F103:G103"/>
    <mergeCell ref="F104:G104"/>
    <mergeCell ref="G105:G107"/>
    <mergeCell ref="F108:G108"/>
    <mergeCell ref="F109:G109"/>
    <mergeCell ref="F64:G64"/>
    <mergeCell ref="F65:G65"/>
    <mergeCell ref="F66:G66"/>
    <mergeCell ref="F67:G67"/>
    <mergeCell ref="G68:G70"/>
    <mergeCell ref="F71:G71"/>
    <mergeCell ref="F72:G72"/>
    <mergeCell ref="F73:G73"/>
    <mergeCell ref="F74:G74"/>
    <mergeCell ref="F75:G75"/>
    <mergeCell ref="F76:G76"/>
    <mergeCell ref="F77:G77"/>
    <mergeCell ref="F78:G78"/>
    <mergeCell ref="F79:G79"/>
    <mergeCell ref="F80:G80"/>
    <mergeCell ref="F81:G81"/>
    <mergeCell ref="F83:G83"/>
    <mergeCell ref="F43:G43"/>
    <mergeCell ref="F44:G44"/>
    <mergeCell ref="G45:G47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F57:G57"/>
    <mergeCell ref="F58:G58"/>
    <mergeCell ref="F59:G59"/>
    <mergeCell ref="F60:G60"/>
    <mergeCell ref="G61:G63"/>
    <mergeCell ref="F24:G24"/>
    <mergeCell ref="G25:G27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42:G42"/>
    <mergeCell ref="F4:G4"/>
    <mergeCell ref="F5:G5"/>
    <mergeCell ref="F6:G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AT177:AU177"/>
    <mergeCell ref="AV177:AW177"/>
    <mergeCell ref="A5:A24"/>
    <mergeCell ref="J24:K24"/>
    <mergeCell ref="A64:A67"/>
    <mergeCell ref="J67:K67"/>
    <mergeCell ref="R177:S177"/>
    <mergeCell ref="T177:U177"/>
    <mergeCell ref="V177:W177"/>
    <mergeCell ref="X177:Y177"/>
    <mergeCell ref="Z177:AA177"/>
    <mergeCell ref="AB177:AC177"/>
    <mergeCell ref="AD177:AE177"/>
    <mergeCell ref="AF177:AG177"/>
    <mergeCell ref="AH177:AI177"/>
    <mergeCell ref="AJ177:AK177"/>
    <mergeCell ref="AL177:AM177"/>
    <mergeCell ref="AN177:AO177"/>
    <mergeCell ref="AP177:AQ177"/>
    <mergeCell ref="B43:B44"/>
    <mergeCell ref="B117:B118"/>
    <mergeCell ref="A108:A118"/>
    <mergeCell ref="J118:K118"/>
    <mergeCell ref="A176:A177"/>
    <mergeCell ref="B176:B177"/>
    <mergeCell ref="J127:K127"/>
    <mergeCell ref="J128:K128"/>
    <mergeCell ref="K129:K131"/>
    <mergeCell ref="J132:K132"/>
    <mergeCell ref="J133:K133"/>
    <mergeCell ref="J134:K134"/>
    <mergeCell ref="F23:G23"/>
    <mergeCell ref="AT181:AU181"/>
    <mergeCell ref="AV181:AW181"/>
    <mergeCell ref="A183:B184"/>
    <mergeCell ref="K183:K184"/>
    <mergeCell ref="M183:M184"/>
    <mergeCell ref="O183:O184"/>
    <mergeCell ref="Q183:Q184"/>
    <mergeCell ref="S183:S184"/>
    <mergeCell ref="U183:U184"/>
    <mergeCell ref="W183:W184"/>
    <mergeCell ref="Y183:Y184"/>
    <mergeCell ref="AA183:AA184"/>
    <mergeCell ref="AC183:AC184"/>
    <mergeCell ref="AE183:AE184"/>
    <mergeCell ref="AG183:AG184"/>
    <mergeCell ref="AI183:AI184"/>
    <mergeCell ref="AK183:AK184"/>
    <mergeCell ref="AM183:AM184"/>
    <mergeCell ref="AO183:AO184"/>
    <mergeCell ref="AQ183:AQ184"/>
    <mergeCell ref="AS183:AS184"/>
    <mergeCell ref="AU183:AU184"/>
    <mergeCell ref="AW183:AW184"/>
    <mergeCell ref="L181:M181"/>
    <mergeCell ref="N181:O181"/>
    <mergeCell ref="P181:Q181"/>
    <mergeCell ref="R181:S181"/>
    <mergeCell ref="T181:U181"/>
    <mergeCell ref="V181:W181"/>
    <mergeCell ref="X181:Y181"/>
    <mergeCell ref="Z181:AA181"/>
    <mergeCell ref="AB181:AC181"/>
    <mergeCell ref="AF181:AG181"/>
    <mergeCell ref="AH181:AI181"/>
    <mergeCell ref="AJ181:AK181"/>
    <mergeCell ref="AL181:AM181"/>
    <mergeCell ref="AN181:AO181"/>
    <mergeCell ref="AP181:AQ181"/>
    <mergeCell ref="AR181:AS181"/>
    <mergeCell ref="K167:K169"/>
    <mergeCell ref="K173:K175"/>
    <mergeCell ref="J170:K170"/>
    <mergeCell ref="J171:K171"/>
    <mergeCell ref="J172:K172"/>
    <mergeCell ref="J176:K176"/>
    <mergeCell ref="K178:K180"/>
    <mergeCell ref="J182:K182"/>
    <mergeCell ref="K185:K188"/>
    <mergeCell ref="J177:K177"/>
    <mergeCell ref="V182:W182"/>
    <mergeCell ref="X182:Y182"/>
    <mergeCell ref="Z182:AA182"/>
    <mergeCell ref="AB182:AC182"/>
    <mergeCell ref="AD182:AE182"/>
    <mergeCell ref="AF182:AG182"/>
    <mergeCell ref="AH182:AI182"/>
    <mergeCell ref="AJ182:AK182"/>
    <mergeCell ref="AL182:AM182"/>
    <mergeCell ref="AN182:AO182"/>
    <mergeCell ref="AP182:AQ182"/>
    <mergeCell ref="AR182:AS182"/>
    <mergeCell ref="AA173:AA175"/>
    <mergeCell ref="AA185:AA188"/>
    <mergeCell ref="AR177:AS177"/>
    <mergeCell ref="K124:K126"/>
    <mergeCell ref="A181:A182"/>
    <mergeCell ref="B181:B182"/>
    <mergeCell ref="J181:K181"/>
    <mergeCell ref="B140:B141"/>
    <mergeCell ref="J141:K141"/>
    <mergeCell ref="J149:K149"/>
    <mergeCell ref="J150:K150"/>
    <mergeCell ref="J151:K151"/>
    <mergeCell ref="J152:K152"/>
    <mergeCell ref="J153:K153"/>
    <mergeCell ref="J154:K154"/>
    <mergeCell ref="J155:K155"/>
    <mergeCell ref="J156:K156"/>
    <mergeCell ref="J157:K157"/>
    <mergeCell ref="J158:K158"/>
    <mergeCell ref="J159:K159"/>
    <mergeCell ref="J160:K160"/>
    <mergeCell ref="J161:K161"/>
    <mergeCell ref="J162:K162"/>
    <mergeCell ref="J163:K163"/>
    <mergeCell ref="J164:K164"/>
    <mergeCell ref="J165:K165"/>
    <mergeCell ref="A178:B180"/>
    <mergeCell ref="H143:I143"/>
    <mergeCell ref="H144:I144"/>
    <mergeCell ref="I145:I147"/>
    <mergeCell ref="H148:I148"/>
    <mergeCell ref="H149:I149"/>
    <mergeCell ref="H150:I150"/>
    <mergeCell ref="H151:I151"/>
    <mergeCell ref="A129:B131"/>
    <mergeCell ref="J98:K98"/>
    <mergeCell ref="J99:K99"/>
    <mergeCell ref="J100:K100"/>
    <mergeCell ref="J101:K101"/>
    <mergeCell ref="J102:K102"/>
    <mergeCell ref="J135:K135"/>
    <mergeCell ref="J136:K136"/>
    <mergeCell ref="J137:K137"/>
    <mergeCell ref="J138:K138"/>
    <mergeCell ref="J139:K139"/>
    <mergeCell ref="J140:K140"/>
    <mergeCell ref="J142:K142"/>
    <mergeCell ref="J143:K143"/>
    <mergeCell ref="J144:K144"/>
    <mergeCell ref="K145:K147"/>
    <mergeCell ref="J148:K148"/>
    <mergeCell ref="J103:K103"/>
    <mergeCell ref="J104:K104"/>
    <mergeCell ref="K105:K107"/>
    <mergeCell ref="J108:K108"/>
    <mergeCell ref="J109:K109"/>
    <mergeCell ref="J110:K110"/>
    <mergeCell ref="J111:K111"/>
    <mergeCell ref="J112:K112"/>
    <mergeCell ref="J113:K113"/>
    <mergeCell ref="J114:K114"/>
    <mergeCell ref="J115:K115"/>
    <mergeCell ref="J116:K116"/>
    <mergeCell ref="J117:K117"/>
    <mergeCell ref="K119:K121"/>
    <mergeCell ref="J122:K122"/>
    <mergeCell ref="J123:K123"/>
    <mergeCell ref="J60:K60"/>
    <mergeCell ref="K61:K63"/>
    <mergeCell ref="J64:K64"/>
    <mergeCell ref="J65:K65"/>
    <mergeCell ref="J66:K66"/>
    <mergeCell ref="K68:K70"/>
    <mergeCell ref="J71:K71"/>
    <mergeCell ref="J72:K72"/>
    <mergeCell ref="J73:K73"/>
    <mergeCell ref="J74:K74"/>
    <mergeCell ref="J75:K75"/>
    <mergeCell ref="J76:K76"/>
    <mergeCell ref="J77:K77"/>
    <mergeCell ref="J78:K78"/>
    <mergeCell ref="J80:K80"/>
    <mergeCell ref="J79:K79"/>
    <mergeCell ref="J81:K81"/>
    <mergeCell ref="J41:K41"/>
    <mergeCell ref="J42:K42"/>
    <mergeCell ref="J43:K43"/>
    <mergeCell ref="J44:K44"/>
    <mergeCell ref="K45:K47"/>
    <mergeCell ref="J48:K48"/>
    <mergeCell ref="J49:K49"/>
    <mergeCell ref="J50:K50"/>
    <mergeCell ref="J51:K51"/>
    <mergeCell ref="J52:K52"/>
    <mergeCell ref="J53:K53"/>
    <mergeCell ref="J54:K54"/>
    <mergeCell ref="J55:K55"/>
    <mergeCell ref="J56:K56"/>
    <mergeCell ref="J57:K57"/>
    <mergeCell ref="J58:K58"/>
    <mergeCell ref="J59:K59"/>
    <mergeCell ref="J23:K23"/>
    <mergeCell ref="K25:K27"/>
    <mergeCell ref="J19:K19"/>
    <mergeCell ref="J20:K20"/>
    <mergeCell ref="J28:K28"/>
    <mergeCell ref="J29:K29"/>
    <mergeCell ref="J30:K30"/>
    <mergeCell ref="J31:K31"/>
    <mergeCell ref="J32:K32"/>
    <mergeCell ref="J33:K33"/>
    <mergeCell ref="J34:K34"/>
    <mergeCell ref="J35:K35"/>
    <mergeCell ref="J36:K36"/>
    <mergeCell ref="J37:K37"/>
    <mergeCell ref="J38:K38"/>
    <mergeCell ref="J39:K39"/>
    <mergeCell ref="J40:K40"/>
    <mergeCell ref="J4:K4"/>
    <mergeCell ref="J5:K5"/>
    <mergeCell ref="J6:K6"/>
    <mergeCell ref="J7:K7"/>
    <mergeCell ref="J8:K8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21:K21"/>
    <mergeCell ref="J22:K22"/>
    <mergeCell ref="AT182:AU182"/>
    <mergeCell ref="AV182:AW182"/>
    <mergeCell ref="A190:AE190"/>
    <mergeCell ref="A3:P3"/>
    <mergeCell ref="AJ85:AK85"/>
    <mergeCell ref="T133:U133"/>
    <mergeCell ref="T134:U134"/>
    <mergeCell ref="T135:U135"/>
    <mergeCell ref="T136:U136"/>
    <mergeCell ref="T137:U137"/>
    <mergeCell ref="T138:U138"/>
    <mergeCell ref="T139:U139"/>
    <mergeCell ref="T140:U140"/>
    <mergeCell ref="T142:U142"/>
    <mergeCell ref="T143:U143"/>
    <mergeCell ref="T144:U144"/>
    <mergeCell ref="U145:U147"/>
    <mergeCell ref="T148:U148"/>
    <mergeCell ref="AL85:AM85"/>
    <mergeCell ref="T149:U149"/>
    <mergeCell ref="T150:U150"/>
    <mergeCell ref="T151:U151"/>
    <mergeCell ref="T152:U152"/>
    <mergeCell ref="T153:U153"/>
    <mergeCell ref="T154:U154"/>
    <mergeCell ref="T155:U155"/>
    <mergeCell ref="T156:U156"/>
    <mergeCell ref="T157:U157"/>
    <mergeCell ref="T158:U158"/>
    <mergeCell ref="T159:U159"/>
    <mergeCell ref="T160:U160"/>
    <mergeCell ref="T161:U161"/>
    <mergeCell ref="A2:C2"/>
    <mergeCell ref="U167:U169"/>
    <mergeCell ref="T170:U170"/>
    <mergeCell ref="T171:U171"/>
    <mergeCell ref="T172:U172"/>
    <mergeCell ref="U173:U175"/>
    <mergeCell ref="U185:U188"/>
    <mergeCell ref="T85:U85"/>
    <mergeCell ref="V85:W85"/>
    <mergeCell ref="X85:Y85"/>
    <mergeCell ref="Z85:AA85"/>
    <mergeCell ref="AB85:AC85"/>
    <mergeCell ref="AD85:AE85"/>
    <mergeCell ref="AF85:AG85"/>
    <mergeCell ref="AH85:AI85"/>
    <mergeCell ref="T109:U109"/>
    <mergeCell ref="T111:U111"/>
    <mergeCell ref="T112:U112"/>
    <mergeCell ref="T113:U113"/>
    <mergeCell ref="T114:U114"/>
    <mergeCell ref="T115:U115"/>
    <mergeCell ref="T116:U116"/>
    <mergeCell ref="T117:U117"/>
    <mergeCell ref="U119:U121"/>
    <mergeCell ref="T122:U122"/>
    <mergeCell ref="T123:U123"/>
    <mergeCell ref="U124:U126"/>
    <mergeCell ref="T127:U127"/>
    <mergeCell ref="T128:U128"/>
    <mergeCell ref="U129:U131"/>
    <mergeCell ref="T164:U164"/>
    <mergeCell ref="T165:U165"/>
    <mergeCell ref="T132:U132"/>
    <mergeCell ref="T92:U92"/>
    <mergeCell ref="T93:U93"/>
    <mergeCell ref="T94:U94"/>
    <mergeCell ref="T95:U95"/>
    <mergeCell ref="T96:U96"/>
    <mergeCell ref="T97:U97"/>
    <mergeCell ref="T98:U98"/>
    <mergeCell ref="T99:U99"/>
    <mergeCell ref="T100:U100"/>
    <mergeCell ref="T101:U101"/>
    <mergeCell ref="T102:U102"/>
    <mergeCell ref="T86:U86"/>
    <mergeCell ref="T103:U103"/>
    <mergeCell ref="T104:U104"/>
    <mergeCell ref="U105:U107"/>
    <mergeCell ref="T108:U108"/>
    <mergeCell ref="T110:U110"/>
    <mergeCell ref="T65:U65"/>
    <mergeCell ref="T66:U66"/>
    <mergeCell ref="U68:U70"/>
    <mergeCell ref="T71:U71"/>
    <mergeCell ref="T72:U72"/>
    <mergeCell ref="T73:U73"/>
    <mergeCell ref="T74:U74"/>
    <mergeCell ref="T75:U75"/>
    <mergeCell ref="T76:U76"/>
    <mergeCell ref="T77:U77"/>
    <mergeCell ref="T78:U78"/>
    <mergeCell ref="T79:U79"/>
    <mergeCell ref="T80:U80"/>
    <mergeCell ref="T81:U81"/>
    <mergeCell ref="T82:U82"/>
    <mergeCell ref="T83:U83"/>
    <mergeCell ref="T84:U84"/>
    <mergeCell ref="T43:U43"/>
    <mergeCell ref="U45:U47"/>
    <mergeCell ref="T48:U48"/>
    <mergeCell ref="T49:U49"/>
    <mergeCell ref="T50:U50"/>
    <mergeCell ref="T51:U51"/>
    <mergeCell ref="T52:U52"/>
    <mergeCell ref="T53:U53"/>
    <mergeCell ref="T54:U54"/>
    <mergeCell ref="T55:U55"/>
    <mergeCell ref="T56:U56"/>
    <mergeCell ref="T57:U57"/>
    <mergeCell ref="T58:U58"/>
    <mergeCell ref="T59:U59"/>
    <mergeCell ref="T60:U60"/>
    <mergeCell ref="U61:U63"/>
    <mergeCell ref="T64:U64"/>
    <mergeCell ref="T4:U4"/>
    <mergeCell ref="T5:U5"/>
    <mergeCell ref="T6:U6"/>
    <mergeCell ref="T7:U7"/>
    <mergeCell ref="T8:U8"/>
    <mergeCell ref="T9:U9"/>
    <mergeCell ref="T10:U10"/>
    <mergeCell ref="T11:U11"/>
    <mergeCell ref="T12:U12"/>
    <mergeCell ref="T13:U13"/>
    <mergeCell ref="T14:U14"/>
    <mergeCell ref="T15:U15"/>
    <mergeCell ref="T16:U16"/>
    <mergeCell ref="T17:U17"/>
    <mergeCell ref="T18:U18"/>
    <mergeCell ref="T19:U19"/>
    <mergeCell ref="T20:U20"/>
    <mergeCell ref="AA145:AA147"/>
    <mergeCell ref="AA119:AA121"/>
    <mergeCell ref="AA124:AA126"/>
    <mergeCell ref="AA129:AA131"/>
    <mergeCell ref="Z161:AA161"/>
    <mergeCell ref="Z162:AA162"/>
    <mergeCell ref="Z163:AA163"/>
    <mergeCell ref="Z164:AA164"/>
    <mergeCell ref="Z165:AA165"/>
    <mergeCell ref="Z172:AA172"/>
    <mergeCell ref="Z133:AA133"/>
    <mergeCell ref="Z134:AA134"/>
    <mergeCell ref="Z135:AA135"/>
    <mergeCell ref="Z136:AA136"/>
    <mergeCell ref="Z137:AA137"/>
    <mergeCell ref="Z138:AA138"/>
    <mergeCell ref="Z139:AA139"/>
    <mergeCell ref="Z140:AA140"/>
    <mergeCell ref="Z142:AA142"/>
    <mergeCell ref="Z143:AA143"/>
    <mergeCell ref="Z144:AA144"/>
    <mergeCell ref="Z148:AA148"/>
    <mergeCell ref="Z149:AA149"/>
    <mergeCell ref="Z150:AA150"/>
    <mergeCell ref="Z151:AA151"/>
    <mergeCell ref="Z152:AA152"/>
    <mergeCell ref="Z153:AA153"/>
    <mergeCell ref="AA167:AA169"/>
    <mergeCell ref="Z94:AA94"/>
    <mergeCell ref="Z99:AA99"/>
    <mergeCell ref="Z101:AA101"/>
    <mergeCell ref="Z103:AA103"/>
    <mergeCell ref="Z104:AA104"/>
    <mergeCell ref="Z108:AA108"/>
    <mergeCell ref="Z109:AA109"/>
    <mergeCell ref="Z110:AA110"/>
    <mergeCell ref="Z111:AA111"/>
    <mergeCell ref="Z112:AA112"/>
    <mergeCell ref="Z113:AA113"/>
    <mergeCell ref="Z114:AA114"/>
    <mergeCell ref="Z115:AA115"/>
    <mergeCell ref="Z116:AA116"/>
    <mergeCell ref="Z117:AA117"/>
    <mergeCell ref="Z122:AA122"/>
    <mergeCell ref="Z123:AA123"/>
    <mergeCell ref="Z4:AA4"/>
    <mergeCell ref="Z5:AA5"/>
    <mergeCell ref="Z6:AA6"/>
    <mergeCell ref="Z7:AA7"/>
    <mergeCell ref="Z8:AA8"/>
    <mergeCell ref="Z9:AA9"/>
    <mergeCell ref="Z10:AA10"/>
    <mergeCell ref="Z11:AA11"/>
    <mergeCell ref="Z12:AA12"/>
    <mergeCell ref="Z13:AA13"/>
    <mergeCell ref="Z14:AA14"/>
    <mergeCell ref="Z15:AA15"/>
    <mergeCell ref="Z16:AA16"/>
    <mergeCell ref="Z17:AA17"/>
    <mergeCell ref="Z18:AA18"/>
    <mergeCell ref="Z19:AA19"/>
    <mergeCell ref="Z48:AA48"/>
    <mergeCell ref="Z41:AA41"/>
    <mergeCell ref="Z42:AA42"/>
    <mergeCell ref="Z55:AA55"/>
    <mergeCell ref="Z56:AA56"/>
    <mergeCell ref="Z57:AA57"/>
    <mergeCell ref="Z58:AA58"/>
    <mergeCell ref="Z59:AA59"/>
    <mergeCell ref="Z64:AA64"/>
    <mergeCell ref="Z65:AA65"/>
    <mergeCell ref="B114:B115"/>
    <mergeCell ref="B57:B58"/>
    <mergeCell ref="AB115:AC115"/>
    <mergeCell ref="AA25:AA27"/>
    <mergeCell ref="AA45:AA47"/>
    <mergeCell ref="AA61:AA63"/>
    <mergeCell ref="AA68:AA70"/>
    <mergeCell ref="AA88:AA91"/>
    <mergeCell ref="AA105:AA107"/>
    <mergeCell ref="Z28:AA28"/>
    <mergeCell ref="Z29:AA29"/>
    <mergeCell ref="Z30:AA30"/>
    <mergeCell ref="Z31:AA31"/>
    <mergeCell ref="Z32:AA32"/>
    <mergeCell ref="Z33:AA33"/>
    <mergeCell ref="Z34:AA34"/>
    <mergeCell ref="Z35:AA35"/>
    <mergeCell ref="Z36:AA36"/>
    <mergeCell ref="Z37:AA37"/>
    <mergeCell ref="Z38:AA38"/>
    <mergeCell ref="Z39:AA39"/>
    <mergeCell ref="Z40:AA40"/>
    <mergeCell ref="Z66:AA66"/>
    <mergeCell ref="Z71:AA71"/>
    <mergeCell ref="Z72:AA72"/>
    <mergeCell ref="A189:AW189"/>
    <mergeCell ref="A185:B188"/>
    <mergeCell ref="AU185:AU188"/>
    <mergeCell ref="A145:B147"/>
    <mergeCell ref="A124:B126"/>
    <mergeCell ref="A119:B121"/>
    <mergeCell ref="A105:B107"/>
    <mergeCell ref="A88:B91"/>
    <mergeCell ref="A68:B70"/>
    <mergeCell ref="B108:B110"/>
    <mergeCell ref="B111:B113"/>
    <mergeCell ref="A122:A123"/>
    <mergeCell ref="AB139:AC139"/>
    <mergeCell ref="AB140:AC140"/>
    <mergeCell ref="AB142:AC142"/>
    <mergeCell ref="AB149:AC149"/>
    <mergeCell ref="AB150:AC150"/>
    <mergeCell ref="AB151:AC151"/>
    <mergeCell ref="AB152:AC152"/>
    <mergeCell ref="AB153:AC153"/>
    <mergeCell ref="AB154:AC154"/>
    <mergeCell ref="AB155:AC155"/>
    <mergeCell ref="AB156:AC156"/>
    <mergeCell ref="AB157:AC157"/>
    <mergeCell ref="AB122:AC122"/>
    <mergeCell ref="AB133:AC133"/>
    <mergeCell ref="AM173:AM175"/>
    <mergeCell ref="Z74:AA74"/>
    <mergeCell ref="Z75:AA75"/>
    <mergeCell ref="Z76:AA76"/>
    <mergeCell ref="Z77:AA77"/>
    <mergeCell ref="Z78:AA78"/>
    <mergeCell ref="A61:B63"/>
    <mergeCell ref="AB58:AC58"/>
    <mergeCell ref="AD58:AE58"/>
    <mergeCell ref="AF58:AG58"/>
    <mergeCell ref="AH58:AI58"/>
    <mergeCell ref="AD115:AE115"/>
    <mergeCell ref="AF115:AG115"/>
    <mergeCell ref="AH115:AI115"/>
    <mergeCell ref="AJ115:AK115"/>
    <mergeCell ref="AL115:AM115"/>
    <mergeCell ref="AL58:AM58"/>
    <mergeCell ref="AB138:AC138"/>
    <mergeCell ref="AB98:AC98"/>
    <mergeCell ref="AB99:AC99"/>
    <mergeCell ref="AB101:AC101"/>
    <mergeCell ref="AB103:AC103"/>
    <mergeCell ref="AB104:AC104"/>
    <mergeCell ref="AC105:AC107"/>
    <mergeCell ref="AB108:AC108"/>
    <mergeCell ref="AB109:AC109"/>
    <mergeCell ref="AB110:AC110"/>
    <mergeCell ref="AB111:AC111"/>
    <mergeCell ref="AB112:AC112"/>
    <mergeCell ref="AB113:AC113"/>
    <mergeCell ref="AB114:AC114"/>
    <mergeCell ref="AB116:AC116"/>
    <mergeCell ref="AC119:AC121"/>
    <mergeCell ref="AB74:AC74"/>
    <mergeCell ref="AB75:AC75"/>
    <mergeCell ref="AB76:AC76"/>
    <mergeCell ref="AB77:AC77"/>
    <mergeCell ref="A92:A104"/>
    <mergeCell ref="AB4:AC4"/>
    <mergeCell ref="AB5:AC5"/>
    <mergeCell ref="AB6:AC6"/>
    <mergeCell ref="AB7:AC7"/>
    <mergeCell ref="AB8:AC8"/>
    <mergeCell ref="AB9:AC9"/>
    <mergeCell ref="AB10:AC10"/>
    <mergeCell ref="AB11:AC11"/>
    <mergeCell ref="AB12:AC12"/>
    <mergeCell ref="AB13:AC13"/>
    <mergeCell ref="AB14:AC14"/>
    <mergeCell ref="AB15:AC15"/>
    <mergeCell ref="AB16:AC16"/>
    <mergeCell ref="AB17:AC17"/>
    <mergeCell ref="AB18:AC18"/>
    <mergeCell ref="AB19:AC19"/>
    <mergeCell ref="AB143:AC143"/>
    <mergeCell ref="AB135:AC135"/>
    <mergeCell ref="AB136:AC136"/>
    <mergeCell ref="AB137:AC137"/>
    <mergeCell ref="AB55:AC55"/>
    <mergeCell ref="AB56:AC56"/>
    <mergeCell ref="AB57:AC57"/>
    <mergeCell ref="AB59:AC59"/>
    <mergeCell ref="AB73:AC73"/>
    <mergeCell ref="AB31:AC31"/>
    <mergeCell ref="AB32:AC32"/>
    <mergeCell ref="AB33:AC33"/>
    <mergeCell ref="AB34:AC34"/>
    <mergeCell ref="AC61:AC63"/>
    <mergeCell ref="AB64:AC64"/>
    <mergeCell ref="AB65:AC65"/>
    <mergeCell ref="AO173:AO175"/>
    <mergeCell ref="AQ173:AQ175"/>
    <mergeCell ref="AS173:AS175"/>
    <mergeCell ref="AE173:AE175"/>
    <mergeCell ref="AW185:AW188"/>
    <mergeCell ref="AU173:AU175"/>
    <mergeCell ref="AW173:AW175"/>
    <mergeCell ref="AP172:AQ172"/>
    <mergeCell ref="AR172:AS172"/>
    <mergeCell ref="AT172:AU172"/>
    <mergeCell ref="AV172:AW172"/>
    <mergeCell ref="AK185:AK188"/>
    <mergeCell ref="AM185:AM188"/>
    <mergeCell ref="AN115:AO115"/>
    <mergeCell ref="AP115:AQ115"/>
    <mergeCell ref="AO185:AO188"/>
    <mergeCell ref="AQ185:AQ188"/>
    <mergeCell ref="AS185:AS188"/>
    <mergeCell ref="AR122:AS122"/>
    <mergeCell ref="AT122:AU122"/>
    <mergeCell ref="AV122:AW122"/>
    <mergeCell ref="AU119:AU121"/>
    <mergeCell ref="AV128:AW128"/>
    <mergeCell ref="AW119:AW121"/>
    <mergeCell ref="AV134:AW134"/>
    <mergeCell ref="AJ135:AK135"/>
    <mergeCell ref="AL135:AM135"/>
    <mergeCell ref="AN135:AO135"/>
    <mergeCell ref="AP135:AQ135"/>
    <mergeCell ref="AR135:AS135"/>
    <mergeCell ref="AT136:AU136"/>
    <mergeCell ref="AJ171:AK171"/>
    <mergeCell ref="AB162:AC162"/>
    <mergeCell ref="AB163:AC163"/>
    <mergeCell ref="AB164:AC164"/>
    <mergeCell ref="AC167:AC169"/>
    <mergeCell ref="AB170:AC170"/>
    <mergeCell ref="AJ160:AK160"/>
    <mergeCell ref="AL160:AM160"/>
    <mergeCell ref="AN160:AO160"/>
    <mergeCell ref="AP160:AQ160"/>
    <mergeCell ref="AR160:AS160"/>
    <mergeCell ref="AT160:AU160"/>
    <mergeCell ref="AV160:AW160"/>
    <mergeCell ref="AJ159:AK159"/>
    <mergeCell ref="AL159:AM159"/>
    <mergeCell ref="AN159:AO159"/>
    <mergeCell ref="AP159:AQ159"/>
    <mergeCell ref="AR159:AS159"/>
    <mergeCell ref="AT159:AU159"/>
    <mergeCell ref="AV159:AW159"/>
    <mergeCell ref="AJ162:AK162"/>
    <mergeCell ref="AL162:AM162"/>
    <mergeCell ref="AP163:AQ163"/>
    <mergeCell ref="AR163:AS163"/>
    <mergeCell ref="AT162:AU162"/>
    <mergeCell ref="AN162:AO162"/>
    <mergeCell ref="AP162:AQ162"/>
    <mergeCell ref="AR162:AS162"/>
    <mergeCell ref="AV162:AW162"/>
    <mergeCell ref="AJ161:AK161"/>
    <mergeCell ref="AL161:AM161"/>
    <mergeCell ref="AN161:AO161"/>
    <mergeCell ref="AL109:AM109"/>
    <mergeCell ref="AH94:AI94"/>
    <mergeCell ref="AV115:AW115"/>
    <mergeCell ref="AM167:AM169"/>
    <mergeCell ref="AO167:AO169"/>
    <mergeCell ref="AQ167:AQ169"/>
    <mergeCell ref="AS167:AS169"/>
    <mergeCell ref="AU167:AU169"/>
    <mergeCell ref="B157:B158"/>
    <mergeCell ref="B159:B160"/>
    <mergeCell ref="B161:B163"/>
    <mergeCell ref="AJ164:AK164"/>
    <mergeCell ref="AL164:AM164"/>
    <mergeCell ref="AB78:AC78"/>
    <mergeCell ref="AB80:AC80"/>
    <mergeCell ref="AB81:AC81"/>
    <mergeCell ref="AB82:AC82"/>
    <mergeCell ref="AB83:AC83"/>
    <mergeCell ref="AB84:AC84"/>
    <mergeCell ref="AC88:AC91"/>
    <mergeCell ref="AB92:AC92"/>
    <mergeCell ref="AB93:AC93"/>
    <mergeCell ref="AB94:AC94"/>
    <mergeCell ref="AB95:AC95"/>
    <mergeCell ref="AB96:AC96"/>
    <mergeCell ref="AB97:AC97"/>
    <mergeCell ref="AB144:AC144"/>
    <mergeCell ref="AJ112:AK112"/>
    <mergeCell ref="AL112:AM112"/>
    <mergeCell ref="AN112:AO112"/>
    <mergeCell ref="AC145:AC147"/>
    <mergeCell ref="AB148:AC148"/>
    <mergeCell ref="AP112:AQ112"/>
    <mergeCell ref="AR112:AS112"/>
    <mergeCell ref="AT112:AU112"/>
    <mergeCell ref="AV112:AW112"/>
    <mergeCell ref="AB171:AC171"/>
    <mergeCell ref="Z157:AA157"/>
    <mergeCell ref="Z158:AA158"/>
    <mergeCell ref="AP123:AQ123"/>
    <mergeCell ref="AP144:AQ144"/>
    <mergeCell ref="AR144:AS144"/>
    <mergeCell ref="AT144:AU144"/>
    <mergeCell ref="AV144:AW144"/>
    <mergeCell ref="A132:A144"/>
    <mergeCell ref="B132:B134"/>
    <mergeCell ref="B135:B136"/>
    <mergeCell ref="B137:B139"/>
    <mergeCell ref="B142:B144"/>
    <mergeCell ref="AJ144:AK144"/>
    <mergeCell ref="AN164:AO164"/>
    <mergeCell ref="AK145:AK147"/>
    <mergeCell ref="AM145:AM147"/>
    <mergeCell ref="AO145:AO147"/>
    <mergeCell ref="AQ145:AQ147"/>
    <mergeCell ref="AS145:AS147"/>
    <mergeCell ref="AL144:AM144"/>
    <mergeCell ref="AN144:AO144"/>
    <mergeCell ref="AB123:AC123"/>
    <mergeCell ref="AC124:AC126"/>
    <mergeCell ref="AB127:AC127"/>
    <mergeCell ref="AI119:AI121"/>
    <mergeCell ref="AG119:AG121"/>
    <mergeCell ref="AP116:AQ116"/>
    <mergeCell ref="AR116:AS116"/>
    <mergeCell ref="AT116:AU116"/>
    <mergeCell ref="AV116:AW116"/>
    <mergeCell ref="AJ116:AK116"/>
    <mergeCell ref="AL116:AM116"/>
    <mergeCell ref="AN116:AO116"/>
    <mergeCell ref="AK119:AK121"/>
    <mergeCell ref="AM119:AM121"/>
    <mergeCell ref="AO119:AO121"/>
    <mergeCell ref="AQ119:AQ121"/>
    <mergeCell ref="AS119:AS121"/>
    <mergeCell ref="AJ113:AK113"/>
    <mergeCell ref="AL113:AM113"/>
    <mergeCell ref="AN113:AO113"/>
    <mergeCell ref="AP113:AQ113"/>
    <mergeCell ref="AR113:AS113"/>
    <mergeCell ref="AT113:AU113"/>
    <mergeCell ref="AV113:AW113"/>
    <mergeCell ref="AV114:AW114"/>
    <mergeCell ref="AR115:AS115"/>
    <mergeCell ref="AT115:AU115"/>
    <mergeCell ref="AJ114:AK114"/>
    <mergeCell ref="AL114:AM114"/>
    <mergeCell ref="AN114:AO114"/>
    <mergeCell ref="AP114:AQ114"/>
    <mergeCell ref="AR114:AS114"/>
    <mergeCell ref="AT114:AU114"/>
    <mergeCell ref="AL117:AM117"/>
    <mergeCell ref="AN117:AO117"/>
    <mergeCell ref="AP117:AQ117"/>
    <mergeCell ref="AR117:AS117"/>
    <mergeCell ref="AT117:AU117"/>
    <mergeCell ref="B102:B104"/>
    <mergeCell ref="AJ104:AK104"/>
    <mergeCell ref="AH95:AI95"/>
    <mergeCell ref="AH96:AI96"/>
    <mergeCell ref="AH97:AI97"/>
    <mergeCell ref="AN104:AO104"/>
    <mergeCell ref="AJ103:AK103"/>
    <mergeCell ref="AL103:AM103"/>
    <mergeCell ref="AL104:AM104"/>
    <mergeCell ref="AP104:AQ104"/>
    <mergeCell ref="AN92:AO92"/>
    <mergeCell ref="AP92:AQ92"/>
    <mergeCell ref="AJ98:AK98"/>
    <mergeCell ref="AL98:AM98"/>
    <mergeCell ref="AN98:AO98"/>
    <mergeCell ref="AP98:AQ98"/>
    <mergeCell ref="AJ101:AK101"/>
    <mergeCell ref="AL101:AM101"/>
    <mergeCell ref="AN101:AO101"/>
    <mergeCell ref="AP101:AQ101"/>
    <mergeCell ref="AH103:AI103"/>
    <mergeCell ref="AH104:AI104"/>
    <mergeCell ref="AF97:AG97"/>
    <mergeCell ref="AF98:AG98"/>
    <mergeCell ref="AF99:AG99"/>
    <mergeCell ref="Z95:AA95"/>
    <mergeCell ref="Z96:AA96"/>
    <mergeCell ref="Z97:AA97"/>
    <mergeCell ref="Z98:AA98"/>
    <mergeCell ref="AN103:AO103"/>
    <mergeCell ref="J92:K92"/>
    <mergeCell ref="J93:K93"/>
    <mergeCell ref="AV4:AW4"/>
    <mergeCell ref="AJ4:AK4"/>
    <mergeCell ref="AL4:AM4"/>
    <mergeCell ref="AN4:AO4"/>
    <mergeCell ref="AP4:AQ4"/>
    <mergeCell ref="AR4:AS4"/>
    <mergeCell ref="AT4:AU4"/>
    <mergeCell ref="AJ84:AK84"/>
    <mergeCell ref="AL84:AM84"/>
    <mergeCell ref="AN84:AO84"/>
    <mergeCell ref="AP84:AQ84"/>
    <mergeCell ref="AR71:AS71"/>
    <mergeCell ref="AR76:AS76"/>
    <mergeCell ref="AH77:AI77"/>
    <mergeCell ref="AH78:AI78"/>
    <mergeCell ref="AT84:AU84"/>
    <mergeCell ref="AH83:AI83"/>
    <mergeCell ref="AH84:AI84"/>
    <mergeCell ref="AT80:AU80"/>
    <mergeCell ref="AL74:AM74"/>
    <mergeCell ref="AH72:AI72"/>
    <mergeCell ref="AV84:AW84"/>
    <mergeCell ref="AT5:AU5"/>
    <mergeCell ref="AV5:AW5"/>
    <mergeCell ref="AR10:AS10"/>
    <mergeCell ref="AT8:AU8"/>
    <mergeCell ref="AV8:AW8"/>
    <mergeCell ref="AJ9:AK9"/>
    <mergeCell ref="AL9:AM9"/>
    <mergeCell ref="AN9:AO9"/>
    <mergeCell ref="AP9:AQ9"/>
    <mergeCell ref="AR9:AS9"/>
    <mergeCell ref="AH10:AI10"/>
    <mergeCell ref="AF14:AG14"/>
    <mergeCell ref="B6:B7"/>
    <mergeCell ref="AJ6:AK6"/>
    <mergeCell ref="AL6:AM6"/>
    <mergeCell ref="AN6:AO6"/>
    <mergeCell ref="AP6:AQ6"/>
    <mergeCell ref="AJ5:AK5"/>
    <mergeCell ref="AL5:AM5"/>
    <mergeCell ref="AN5:AO5"/>
    <mergeCell ref="AP5:AQ5"/>
    <mergeCell ref="AR5:AS5"/>
    <mergeCell ref="AV7:AW7"/>
    <mergeCell ref="B8:B10"/>
    <mergeCell ref="AJ8:AK8"/>
    <mergeCell ref="AL8:AM8"/>
    <mergeCell ref="AN8:AO8"/>
    <mergeCell ref="AP8:AQ8"/>
    <mergeCell ref="AR8:AS8"/>
    <mergeCell ref="AJ7:AK7"/>
    <mergeCell ref="AL7:AM7"/>
    <mergeCell ref="AN7:AO7"/>
    <mergeCell ref="AP7:AQ7"/>
    <mergeCell ref="AR7:AS7"/>
    <mergeCell ref="AT7:AU7"/>
    <mergeCell ref="AR6:AS6"/>
    <mergeCell ref="AT6:AU6"/>
    <mergeCell ref="AV6:AW6"/>
    <mergeCell ref="AT9:AU9"/>
    <mergeCell ref="AV9:AW9"/>
    <mergeCell ref="AJ10:AK10"/>
    <mergeCell ref="AL10:AM10"/>
    <mergeCell ref="AT10:AU10"/>
    <mergeCell ref="AV10:AW10"/>
    <mergeCell ref="AJ11:AK11"/>
    <mergeCell ref="AL11:AM11"/>
    <mergeCell ref="AN11:AO11"/>
    <mergeCell ref="AP11:AQ11"/>
    <mergeCell ref="AR11:AS11"/>
    <mergeCell ref="AV14:AW14"/>
    <mergeCell ref="AJ15:AK15"/>
    <mergeCell ref="AL15:AM15"/>
    <mergeCell ref="AN15:AO15"/>
    <mergeCell ref="AP15:AQ15"/>
    <mergeCell ref="AR15:AS15"/>
    <mergeCell ref="AT15:AU15"/>
    <mergeCell ref="AJ14:AK14"/>
    <mergeCell ref="AL14:AM14"/>
    <mergeCell ref="AN14:AO14"/>
    <mergeCell ref="AP14:AQ14"/>
    <mergeCell ref="AR14:AS14"/>
    <mergeCell ref="AT14:AU14"/>
    <mergeCell ref="AR13:AS13"/>
    <mergeCell ref="AT13:AU13"/>
    <mergeCell ref="AV13:AW13"/>
    <mergeCell ref="AN10:AO10"/>
    <mergeCell ref="AP10:AQ10"/>
    <mergeCell ref="AV20:AW20"/>
    <mergeCell ref="B21:B22"/>
    <mergeCell ref="AJ21:AK21"/>
    <mergeCell ref="AL21:AM21"/>
    <mergeCell ref="AN21:AO21"/>
    <mergeCell ref="AP21:AQ21"/>
    <mergeCell ref="AR21:AS21"/>
    <mergeCell ref="AJ20:AK20"/>
    <mergeCell ref="AL20:AM20"/>
    <mergeCell ref="AN20:AO20"/>
    <mergeCell ref="AP20:AQ20"/>
    <mergeCell ref="AR20:AS20"/>
    <mergeCell ref="AT20:AU20"/>
    <mergeCell ref="AR19:AS19"/>
    <mergeCell ref="AT19:AU19"/>
    <mergeCell ref="AV19:AW19"/>
    <mergeCell ref="B19:B20"/>
    <mergeCell ref="AJ19:AK19"/>
    <mergeCell ref="T21:U21"/>
    <mergeCell ref="T22:U22"/>
    <mergeCell ref="AB20:AC20"/>
    <mergeCell ref="AB21:AC21"/>
    <mergeCell ref="AB22:AC22"/>
    <mergeCell ref="Z20:AA20"/>
    <mergeCell ref="Z21:AA21"/>
    <mergeCell ref="F21:G21"/>
    <mergeCell ref="F22:G22"/>
    <mergeCell ref="AF20:AG20"/>
    <mergeCell ref="AF21:AG21"/>
    <mergeCell ref="AN19:AO19"/>
    <mergeCell ref="AP19:AQ19"/>
    <mergeCell ref="P20:Q20"/>
    <mergeCell ref="AS25:AS27"/>
    <mergeCell ref="AU25:AU27"/>
    <mergeCell ref="AW25:AW27"/>
    <mergeCell ref="AT22:AU22"/>
    <mergeCell ref="AV22:AW22"/>
    <mergeCell ref="A25:B27"/>
    <mergeCell ref="AK25:AK27"/>
    <mergeCell ref="AM25:AM27"/>
    <mergeCell ref="AO25:AO27"/>
    <mergeCell ref="AQ25:AQ27"/>
    <mergeCell ref="AT21:AU21"/>
    <mergeCell ref="AV21:AW21"/>
    <mergeCell ref="AJ22:AK22"/>
    <mergeCell ref="AL22:AM22"/>
    <mergeCell ref="AN22:AO22"/>
    <mergeCell ref="AP22:AQ22"/>
    <mergeCell ref="AR22:AS22"/>
    <mergeCell ref="AB23:AC23"/>
    <mergeCell ref="AC25:AC27"/>
    <mergeCell ref="Z22:AA22"/>
    <mergeCell ref="Z23:AA23"/>
    <mergeCell ref="AV23:AW23"/>
    <mergeCell ref="AF22:AG22"/>
    <mergeCell ref="AF23:AG23"/>
    <mergeCell ref="T23:U23"/>
    <mergeCell ref="U25:U27"/>
    <mergeCell ref="V21:W21"/>
    <mergeCell ref="V22:W22"/>
    <mergeCell ref="V23:W23"/>
    <mergeCell ref="W25:W27"/>
    <mergeCell ref="P21:Q21"/>
    <mergeCell ref="P22:Q22"/>
    <mergeCell ref="AR29:AS29"/>
    <mergeCell ref="AT29:AU29"/>
    <mergeCell ref="AV29:AW29"/>
    <mergeCell ref="AR28:AS28"/>
    <mergeCell ref="AT28:AU28"/>
    <mergeCell ref="AV28:AW28"/>
    <mergeCell ref="B28:B30"/>
    <mergeCell ref="AJ28:AK28"/>
    <mergeCell ref="AL28:AM28"/>
    <mergeCell ref="AN28:AO28"/>
    <mergeCell ref="AP28:AQ28"/>
    <mergeCell ref="AJ29:AK29"/>
    <mergeCell ref="AL29:AM29"/>
    <mergeCell ref="AN29:AO29"/>
    <mergeCell ref="AP29:AQ29"/>
    <mergeCell ref="AJ30:AK30"/>
    <mergeCell ref="AB28:AC28"/>
    <mergeCell ref="AB29:AC29"/>
    <mergeCell ref="AB30:AC30"/>
    <mergeCell ref="AD28:AE28"/>
    <mergeCell ref="AD29:AE29"/>
    <mergeCell ref="AD30:AE30"/>
    <mergeCell ref="T28:U28"/>
    <mergeCell ref="T29:U29"/>
    <mergeCell ref="T30:U30"/>
    <mergeCell ref="AL30:AM30"/>
    <mergeCell ref="AN30:AO30"/>
    <mergeCell ref="AP30:AQ30"/>
    <mergeCell ref="AR30:AS30"/>
    <mergeCell ref="AT30:AU30"/>
    <mergeCell ref="AV30:AW30"/>
    <mergeCell ref="V28:W28"/>
    <mergeCell ref="AT34:AU34"/>
    <mergeCell ref="AV32:AW32"/>
    <mergeCell ref="AP33:AQ33"/>
    <mergeCell ref="AR33:AS33"/>
    <mergeCell ref="AT33:AU33"/>
    <mergeCell ref="AN36:AO36"/>
    <mergeCell ref="AP36:AQ36"/>
    <mergeCell ref="AR36:AS36"/>
    <mergeCell ref="AV34:AW34"/>
    <mergeCell ref="B35:B37"/>
    <mergeCell ref="AJ35:AK35"/>
    <mergeCell ref="AL35:AM35"/>
    <mergeCell ref="AN35:AO35"/>
    <mergeCell ref="AP35:AQ35"/>
    <mergeCell ref="AR35:AS35"/>
    <mergeCell ref="AB35:AC35"/>
    <mergeCell ref="AB36:AC36"/>
    <mergeCell ref="AB37:AC37"/>
    <mergeCell ref="AJ31:AK31"/>
    <mergeCell ref="AL31:AM31"/>
    <mergeCell ref="AN31:AO31"/>
    <mergeCell ref="AP31:AQ31"/>
    <mergeCell ref="AR31:AS31"/>
    <mergeCell ref="AT31:AU31"/>
    <mergeCell ref="AV31:AW31"/>
    <mergeCell ref="T31:U31"/>
    <mergeCell ref="T32:U32"/>
    <mergeCell ref="T33:U33"/>
    <mergeCell ref="T34:U34"/>
    <mergeCell ref="T35:U35"/>
    <mergeCell ref="T36:U36"/>
    <mergeCell ref="T37:U37"/>
    <mergeCell ref="B32:B34"/>
    <mergeCell ref="AJ32:AK32"/>
    <mergeCell ref="AL32:AM32"/>
    <mergeCell ref="AN32:AO32"/>
    <mergeCell ref="AP32:AQ32"/>
    <mergeCell ref="AR32:AS32"/>
    <mergeCell ref="AT32:AU32"/>
    <mergeCell ref="AT35:AU35"/>
    <mergeCell ref="AV35:AW35"/>
    <mergeCell ref="X35:Y35"/>
    <mergeCell ref="X33:Y33"/>
    <mergeCell ref="X34:Y34"/>
    <mergeCell ref="AV33:AW33"/>
    <mergeCell ref="AJ34:AK34"/>
    <mergeCell ref="AL34:AM34"/>
    <mergeCell ref="AN34:AO34"/>
    <mergeCell ref="AP34:AQ34"/>
    <mergeCell ref="AR34:AS34"/>
    <mergeCell ref="AR38:AS38"/>
    <mergeCell ref="AT38:AU38"/>
    <mergeCell ref="AV38:AW38"/>
    <mergeCell ref="AT37:AU37"/>
    <mergeCell ref="AV37:AW37"/>
    <mergeCell ref="B38:B39"/>
    <mergeCell ref="AJ38:AK38"/>
    <mergeCell ref="AL38:AM38"/>
    <mergeCell ref="AN38:AO38"/>
    <mergeCell ref="AP38:AQ38"/>
    <mergeCell ref="AT36:AU36"/>
    <mergeCell ref="AV36:AW36"/>
    <mergeCell ref="AJ37:AK37"/>
    <mergeCell ref="AL37:AM37"/>
    <mergeCell ref="AN37:AO37"/>
    <mergeCell ref="AP37:AQ37"/>
    <mergeCell ref="AR37:AS37"/>
    <mergeCell ref="AB38:AC38"/>
    <mergeCell ref="AB39:AC39"/>
    <mergeCell ref="X38:Y38"/>
    <mergeCell ref="AH38:AI38"/>
    <mergeCell ref="AJ36:AK36"/>
    <mergeCell ref="AL36:AM36"/>
    <mergeCell ref="X36:Y36"/>
    <mergeCell ref="X37:Y37"/>
    <mergeCell ref="T38:U38"/>
    <mergeCell ref="T39:U39"/>
    <mergeCell ref="V38:W38"/>
    <mergeCell ref="V39:W39"/>
    <mergeCell ref="AN41:AO41"/>
    <mergeCell ref="AP41:AQ41"/>
    <mergeCell ref="AR41:AS41"/>
    <mergeCell ref="AV39:AW39"/>
    <mergeCell ref="B40:B42"/>
    <mergeCell ref="AJ40:AK40"/>
    <mergeCell ref="AL40:AM40"/>
    <mergeCell ref="AN40:AO40"/>
    <mergeCell ref="AP40:AQ40"/>
    <mergeCell ref="AR40:AS40"/>
    <mergeCell ref="AJ39:AK39"/>
    <mergeCell ref="AL39:AM39"/>
    <mergeCell ref="AN39:AO39"/>
    <mergeCell ref="AP39:AQ39"/>
    <mergeCell ref="AR39:AS39"/>
    <mergeCell ref="AT39:AU39"/>
    <mergeCell ref="AB40:AC40"/>
    <mergeCell ref="AB41:AC41"/>
    <mergeCell ref="AB42:AC42"/>
    <mergeCell ref="X39:Y39"/>
    <mergeCell ref="AH39:AI39"/>
    <mergeCell ref="AH40:AI40"/>
    <mergeCell ref="AH41:AI41"/>
    <mergeCell ref="AH42:AI42"/>
    <mergeCell ref="V41:W41"/>
    <mergeCell ref="V42:W42"/>
    <mergeCell ref="X40:Y40"/>
    <mergeCell ref="X41:Y41"/>
    <mergeCell ref="T40:U40"/>
    <mergeCell ref="T41:U41"/>
    <mergeCell ref="T42:U42"/>
    <mergeCell ref="L41:M41"/>
    <mergeCell ref="AO45:AO47"/>
    <mergeCell ref="AQ45:AQ47"/>
    <mergeCell ref="AJ42:AK42"/>
    <mergeCell ref="AL42:AM42"/>
    <mergeCell ref="AN42:AO42"/>
    <mergeCell ref="AP42:AQ42"/>
    <mergeCell ref="AR42:AS42"/>
    <mergeCell ref="AB43:AC43"/>
    <mergeCell ref="AC45:AC47"/>
    <mergeCell ref="Z43:AA43"/>
    <mergeCell ref="AP43:AQ43"/>
    <mergeCell ref="AR43:AS43"/>
    <mergeCell ref="AT43:AU43"/>
    <mergeCell ref="X43:Y43"/>
    <mergeCell ref="AR49:AS49"/>
    <mergeCell ref="AT49:AU49"/>
    <mergeCell ref="AR48:AS48"/>
    <mergeCell ref="AT48:AU48"/>
    <mergeCell ref="X42:Y42"/>
    <mergeCell ref="X49:Y49"/>
    <mergeCell ref="AF42:AG42"/>
    <mergeCell ref="AF43:AG43"/>
    <mergeCell ref="AG45:AG47"/>
    <mergeCell ref="AH48:AI48"/>
    <mergeCell ref="AH49:AI49"/>
    <mergeCell ref="Z49:AA49"/>
    <mergeCell ref="AV48:AW48"/>
    <mergeCell ref="B48:B49"/>
    <mergeCell ref="AJ48:AK48"/>
    <mergeCell ref="AL48:AM48"/>
    <mergeCell ref="AN48:AO48"/>
    <mergeCell ref="AP48:AQ48"/>
    <mergeCell ref="AJ49:AK49"/>
    <mergeCell ref="AL49:AM49"/>
    <mergeCell ref="AN49:AO49"/>
    <mergeCell ref="AP49:AQ49"/>
    <mergeCell ref="AB48:AC48"/>
    <mergeCell ref="AB49:AC49"/>
    <mergeCell ref="AR51:AS51"/>
    <mergeCell ref="B50:B51"/>
    <mergeCell ref="AJ50:AK50"/>
    <mergeCell ref="AL50:AM50"/>
    <mergeCell ref="AN50:AO50"/>
    <mergeCell ref="AP50:AQ50"/>
    <mergeCell ref="AR50:AS50"/>
    <mergeCell ref="AF51:AG51"/>
    <mergeCell ref="AB51:AC51"/>
    <mergeCell ref="AF50:AG50"/>
    <mergeCell ref="AF48:AG48"/>
    <mergeCell ref="AF49:AG49"/>
    <mergeCell ref="AT50:AU50"/>
    <mergeCell ref="AV50:AW50"/>
    <mergeCell ref="AJ51:AK51"/>
    <mergeCell ref="AL51:AM51"/>
    <mergeCell ref="AN51:AO51"/>
    <mergeCell ref="AP51:AQ51"/>
    <mergeCell ref="AV49:AW49"/>
    <mergeCell ref="X48:Y48"/>
    <mergeCell ref="B53:B54"/>
    <mergeCell ref="AJ53:AK53"/>
    <mergeCell ref="AL53:AM53"/>
    <mergeCell ref="AN53:AO53"/>
    <mergeCell ref="AP53:AQ53"/>
    <mergeCell ref="AT51:AU51"/>
    <mergeCell ref="AV51:AW51"/>
    <mergeCell ref="AJ52:AK52"/>
    <mergeCell ref="AL52:AM52"/>
    <mergeCell ref="AN52:AO52"/>
    <mergeCell ref="AP52:AQ52"/>
    <mergeCell ref="AR52:AS52"/>
    <mergeCell ref="AV54:AW54"/>
    <mergeCell ref="AB50:AC50"/>
    <mergeCell ref="AB52:AC52"/>
    <mergeCell ref="AB53:AC53"/>
    <mergeCell ref="AB54:AC54"/>
    <mergeCell ref="Z51:AA51"/>
    <mergeCell ref="Z52:AA52"/>
    <mergeCell ref="Z53:AA53"/>
    <mergeCell ref="AF54:AG54"/>
    <mergeCell ref="X50:Y50"/>
    <mergeCell ref="X51:Y51"/>
    <mergeCell ref="X53:Y53"/>
    <mergeCell ref="X52:Y52"/>
    <mergeCell ref="AH50:AI50"/>
    <mergeCell ref="AH51:AI51"/>
    <mergeCell ref="AH52:AI52"/>
    <mergeCell ref="AH53:AI53"/>
    <mergeCell ref="Z50:AA50"/>
    <mergeCell ref="Z54:AA54"/>
    <mergeCell ref="AV52:AW52"/>
    <mergeCell ref="B55:B56"/>
    <mergeCell ref="AJ55:AK55"/>
    <mergeCell ref="AL55:AM55"/>
    <mergeCell ref="AN55:AO55"/>
    <mergeCell ref="AP55:AQ55"/>
    <mergeCell ref="AR55:AS55"/>
    <mergeCell ref="AJ54:AK54"/>
    <mergeCell ref="AL54:AM54"/>
    <mergeCell ref="AN54:AO54"/>
    <mergeCell ref="AP54:AQ54"/>
    <mergeCell ref="AR54:AS54"/>
    <mergeCell ref="AT54:AU54"/>
    <mergeCell ref="AR53:AS53"/>
    <mergeCell ref="AT53:AU53"/>
    <mergeCell ref="AV53:AW53"/>
    <mergeCell ref="AJ59:AK59"/>
    <mergeCell ref="AL59:AM59"/>
    <mergeCell ref="AN59:AO59"/>
    <mergeCell ref="AP59:AQ59"/>
    <mergeCell ref="AR59:AS59"/>
    <mergeCell ref="AT59:AU59"/>
    <mergeCell ref="AV59:AW59"/>
    <mergeCell ref="AV55:AW55"/>
    <mergeCell ref="AJ56:AK56"/>
    <mergeCell ref="AL56:AM56"/>
    <mergeCell ref="AN56:AO56"/>
    <mergeCell ref="AP56:AQ56"/>
    <mergeCell ref="AR56:AS56"/>
    <mergeCell ref="AV56:AW56"/>
    <mergeCell ref="AD54:AE54"/>
    <mergeCell ref="AD55:AE55"/>
    <mergeCell ref="AD56:AE56"/>
    <mergeCell ref="AB66:AC66"/>
    <mergeCell ref="AJ66:AK66"/>
    <mergeCell ref="AL66:AM66"/>
    <mergeCell ref="AN66:AO66"/>
    <mergeCell ref="AP66:AQ66"/>
    <mergeCell ref="AR66:AS66"/>
    <mergeCell ref="AT66:AU66"/>
    <mergeCell ref="AV66:AW66"/>
    <mergeCell ref="AD64:AE64"/>
    <mergeCell ref="AD65:AE65"/>
    <mergeCell ref="AD66:AE66"/>
    <mergeCell ref="AT64:AU64"/>
    <mergeCell ref="AV64:AW64"/>
    <mergeCell ref="AT65:AU65"/>
    <mergeCell ref="AV65:AW65"/>
    <mergeCell ref="B71:B72"/>
    <mergeCell ref="AJ71:AK71"/>
    <mergeCell ref="AL71:AM71"/>
    <mergeCell ref="AN71:AO71"/>
    <mergeCell ref="AP71:AQ71"/>
    <mergeCell ref="AT71:AU71"/>
    <mergeCell ref="AF72:AG72"/>
    <mergeCell ref="AK68:AK70"/>
    <mergeCell ref="AM68:AM70"/>
    <mergeCell ref="AO68:AO70"/>
    <mergeCell ref="AQ68:AQ70"/>
    <mergeCell ref="AS68:AS70"/>
    <mergeCell ref="AU68:AU70"/>
    <mergeCell ref="AW68:AW70"/>
    <mergeCell ref="AC68:AC70"/>
    <mergeCell ref="AB71:AC71"/>
    <mergeCell ref="AB72:AC72"/>
    <mergeCell ref="AV72:AW72"/>
    <mergeCell ref="AJ72:AK72"/>
    <mergeCell ref="AL72:AM72"/>
    <mergeCell ref="AN72:AO72"/>
    <mergeCell ref="AP72:AQ72"/>
    <mergeCell ref="AR72:AS72"/>
    <mergeCell ref="AT72:AU72"/>
    <mergeCell ref="M68:M70"/>
    <mergeCell ref="AK88:AK91"/>
    <mergeCell ref="AM88:AM91"/>
    <mergeCell ref="AO88:AO91"/>
    <mergeCell ref="AQ88:AQ91"/>
    <mergeCell ref="AS88:AS91"/>
    <mergeCell ref="AN85:AO85"/>
    <mergeCell ref="AP85:AQ85"/>
    <mergeCell ref="AR85:AS85"/>
    <mergeCell ref="AV76:AW76"/>
    <mergeCell ref="AJ77:AK77"/>
    <mergeCell ref="AL77:AM77"/>
    <mergeCell ref="AN77:AO77"/>
    <mergeCell ref="AP77:AQ77"/>
    <mergeCell ref="AR77:AS77"/>
    <mergeCell ref="AT77:AU77"/>
    <mergeCell ref="AV75:AW75"/>
    <mergeCell ref="AV77:AW77"/>
    <mergeCell ref="AV80:AW80"/>
    <mergeCell ref="AV78:AW78"/>
    <mergeCell ref="X71:Y71"/>
    <mergeCell ref="X72:Y72"/>
    <mergeCell ref="Z73:AA73"/>
    <mergeCell ref="Z81:AA81"/>
    <mergeCell ref="Z82:AA82"/>
    <mergeCell ref="AR75:AS75"/>
    <mergeCell ref="AT75:AU75"/>
    <mergeCell ref="AF75:AG75"/>
    <mergeCell ref="AF76:AG76"/>
    <mergeCell ref="AF77:AG77"/>
    <mergeCell ref="U88:U91"/>
    <mergeCell ref="AT95:AU95"/>
    <mergeCell ref="AF78:AG78"/>
    <mergeCell ref="AF80:AG80"/>
    <mergeCell ref="AF81:AG81"/>
    <mergeCell ref="AJ78:AK78"/>
    <mergeCell ref="AL78:AM78"/>
    <mergeCell ref="AP80:AQ80"/>
    <mergeCell ref="AR80:AS80"/>
    <mergeCell ref="AN78:AO78"/>
    <mergeCell ref="AP78:AQ78"/>
    <mergeCell ref="AR78:AS78"/>
    <mergeCell ref="AT78:AU78"/>
    <mergeCell ref="AD95:AE95"/>
    <mergeCell ref="X75:Y75"/>
    <mergeCell ref="X78:Y78"/>
    <mergeCell ref="X80:Y80"/>
    <mergeCell ref="Z80:AA80"/>
    <mergeCell ref="Z86:AA86"/>
    <mergeCell ref="AB86:AC86"/>
    <mergeCell ref="V92:W92"/>
    <mergeCell ref="AD76:AE76"/>
    <mergeCell ref="AD77:AE77"/>
    <mergeCell ref="Z83:AA83"/>
    <mergeCell ref="Z84:AA84"/>
    <mergeCell ref="Z92:AA92"/>
    <mergeCell ref="Z93:AA93"/>
    <mergeCell ref="AJ97:AK97"/>
    <mergeCell ref="AL97:AM97"/>
    <mergeCell ref="AN97:AO97"/>
    <mergeCell ref="AP97:AQ97"/>
    <mergeCell ref="AR97:AS97"/>
    <mergeCell ref="AT97:AU97"/>
    <mergeCell ref="AJ96:AK96"/>
    <mergeCell ref="AL96:AM96"/>
    <mergeCell ref="AN96:AO96"/>
    <mergeCell ref="AP96:AQ96"/>
    <mergeCell ref="AR96:AS96"/>
    <mergeCell ref="AT96:AU96"/>
    <mergeCell ref="AV97:AW97"/>
    <mergeCell ref="B76:B77"/>
    <mergeCell ref="AJ76:AK76"/>
    <mergeCell ref="AL76:AM76"/>
    <mergeCell ref="AN76:AO76"/>
    <mergeCell ref="AP76:AQ76"/>
    <mergeCell ref="AT76:AU76"/>
    <mergeCell ref="B92:B93"/>
    <mergeCell ref="B95:B96"/>
    <mergeCell ref="J82:K82"/>
    <mergeCell ref="J83:K83"/>
    <mergeCell ref="J84:K84"/>
    <mergeCell ref="J85:K85"/>
    <mergeCell ref="J86:K86"/>
    <mergeCell ref="K88:K91"/>
    <mergeCell ref="J94:K94"/>
    <mergeCell ref="J95:K95"/>
    <mergeCell ref="J96:K96"/>
    <mergeCell ref="J97:K97"/>
    <mergeCell ref="F82:G82"/>
    <mergeCell ref="AJ99:AK99"/>
    <mergeCell ref="AL99:AM99"/>
    <mergeCell ref="AN99:AO99"/>
    <mergeCell ref="AP99:AQ99"/>
    <mergeCell ref="AR99:AS99"/>
    <mergeCell ref="AT99:AU99"/>
    <mergeCell ref="AJ86:AK86"/>
    <mergeCell ref="AL86:AM86"/>
    <mergeCell ref="AN86:AO86"/>
    <mergeCell ref="AP86:AQ86"/>
    <mergeCell ref="AR86:AS86"/>
    <mergeCell ref="AT86:AU86"/>
    <mergeCell ref="AR95:AS95"/>
    <mergeCell ref="AV81:AW81"/>
    <mergeCell ref="AJ83:AK83"/>
    <mergeCell ref="AL83:AM83"/>
    <mergeCell ref="AN83:AO83"/>
    <mergeCell ref="AP83:AQ83"/>
    <mergeCell ref="AR83:AS83"/>
    <mergeCell ref="AT83:AU83"/>
    <mergeCell ref="AJ81:AK81"/>
    <mergeCell ref="AL81:AM81"/>
    <mergeCell ref="AN81:AO81"/>
    <mergeCell ref="AP81:AQ81"/>
    <mergeCell ref="AV93:AW93"/>
    <mergeCell ref="AJ94:AK94"/>
    <mergeCell ref="AL94:AM94"/>
    <mergeCell ref="AN94:AO94"/>
    <mergeCell ref="AP94:AQ94"/>
    <mergeCell ref="AR94:AS94"/>
    <mergeCell ref="AT94:AU94"/>
    <mergeCell ref="AV92:AW92"/>
    <mergeCell ref="AP103:AQ103"/>
    <mergeCell ref="AR103:AS103"/>
    <mergeCell ref="AT101:AU101"/>
    <mergeCell ref="AV101:AW101"/>
    <mergeCell ref="AT103:AU103"/>
    <mergeCell ref="AV103:AW103"/>
    <mergeCell ref="AO105:AO107"/>
    <mergeCell ref="AQ105:AQ107"/>
    <mergeCell ref="AT104:AU104"/>
    <mergeCell ref="AV104:AW104"/>
    <mergeCell ref="AR104:AS104"/>
    <mergeCell ref="AR98:AS98"/>
    <mergeCell ref="AT98:AU98"/>
    <mergeCell ref="AR100:AS100"/>
    <mergeCell ref="AT100:AU100"/>
    <mergeCell ref="AV100:AW100"/>
    <mergeCell ref="AV96:AW96"/>
    <mergeCell ref="AR101:AS101"/>
    <mergeCell ref="AV99:AW99"/>
    <mergeCell ref="AV98:AW98"/>
    <mergeCell ref="AJ111:AK111"/>
    <mergeCell ref="AL111:AM111"/>
    <mergeCell ref="AN111:AO111"/>
    <mergeCell ref="AP111:AQ111"/>
    <mergeCell ref="AR111:AS111"/>
    <mergeCell ref="AJ110:AK110"/>
    <mergeCell ref="AL110:AM110"/>
    <mergeCell ref="AN110:AO110"/>
    <mergeCell ref="AP110:AQ110"/>
    <mergeCell ref="AR110:AS110"/>
    <mergeCell ref="AR108:AS108"/>
    <mergeCell ref="AT108:AU108"/>
    <mergeCell ref="AV108:AW108"/>
    <mergeCell ref="AK105:AK107"/>
    <mergeCell ref="AM105:AM107"/>
    <mergeCell ref="AN109:AO109"/>
    <mergeCell ref="AJ108:AK108"/>
    <mergeCell ref="AL108:AM108"/>
    <mergeCell ref="AP109:AQ109"/>
    <mergeCell ref="AR109:AS109"/>
    <mergeCell ref="AT109:AU109"/>
    <mergeCell ref="AV109:AW109"/>
    <mergeCell ref="AT110:AU110"/>
    <mergeCell ref="AV110:AW110"/>
    <mergeCell ref="AT111:AU111"/>
    <mergeCell ref="AV111:AW111"/>
    <mergeCell ref="AU105:AU107"/>
    <mergeCell ref="AW105:AW107"/>
    <mergeCell ref="AN108:AO108"/>
    <mergeCell ref="AP108:AQ108"/>
    <mergeCell ref="AS105:AS107"/>
    <mergeCell ref="AJ109:AK109"/>
    <mergeCell ref="AR123:AS123"/>
    <mergeCell ref="AT123:AU123"/>
    <mergeCell ref="AV123:AW123"/>
    <mergeCell ref="AS124:AS126"/>
    <mergeCell ref="AU124:AU126"/>
    <mergeCell ref="AW124:AW126"/>
    <mergeCell ref="AN123:AO123"/>
    <mergeCell ref="AJ132:AK132"/>
    <mergeCell ref="AL132:AM132"/>
    <mergeCell ref="AN132:AO132"/>
    <mergeCell ref="AP132:AQ132"/>
    <mergeCell ref="AL122:AM122"/>
    <mergeCell ref="AN122:AO122"/>
    <mergeCell ref="AP122:AQ122"/>
    <mergeCell ref="AR132:AS132"/>
    <mergeCell ref="AV132:AW132"/>
    <mergeCell ref="B122:B123"/>
    <mergeCell ref="AJ123:AK123"/>
    <mergeCell ref="AL123:AM123"/>
    <mergeCell ref="AH122:AI122"/>
    <mergeCell ref="AH123:AI123"/>
    <mergeCell ref="AF122:AG122"/>
    <mergeCell ref="AF123:AG123"/>
    <mergeCell ref="AJ122:AK122"/>
    <mergeCell ref="AD123:AE123"/>
    <mergeCell ref="AK124:AK126"/>
    <mergeCell ref="AM124:AM126"/>
    <mergeCell ref="AO124:AO126"/>
    <mergeCell ref="AQ124:AQ126"/>
    <mergeCell ref="Z127:AA127"/>
    <mergeCell ref="Z128:AA128"/>
    <mergeCell ref="Z132:AA132"/>
    <mergeCell ref="AB128:AC128"/>
    <mergeCell ref="AC129:AC131"/>
    <mergeCell ref="AB132:AC132"/>
    <mergeCell ref="AB134:AC134"/>
    <mergeCell ref="AV136:AW136"/>
    <mergeCell ref="AF135:AG135"/>
    <mergeCell ref="AF136:AG136"/>
    <mergeCell ref="AH133:AI133"/>
    <mergeCell ref="AJ133:AK133"/>
    <mergeCell ref="AL133:AM133"/>
    <mergeCell ref="AN133:AO133"/>
    <mergeCell ref="AP133:AQ133"/>
    <mergeCell ref="AR133:AS133"/>
    <mergeCell ref="AT133:AU133"/>
    <mergeCell ref="AV133:AW133"/>
    <mergeCell ref="AT135:AU135"/>
    <mergeCell ref="AV135:AW135"/>
    <mergeCell ref="AJ136:AK136"/>
    <mergeCell ref="AL136:AM136"/>
    <mergeCell ref="AN136:AO136"/>
    <mergeCell ref="AG129:AG131"/>
    <mergeCell ref="AI129:AI131"/>
    <mergeCell ref="AN138:AO138"/>
    <mergeCell ref="AP138:AQ138"/>
    <mergeCell ref="AR138:AS138"/>
    <mergeCell ref="AN140:AO140"/>
    <mergeCell ref="AP140:AQ140"/>
    <mergeCell ref="AR140:AS140"/>
    <mergeCell ref="AT134:AU134"/>
    <mergeCell ref="AT132:AU132"/>
    <mergeCell ref="AJ134:AK134"/>
    <mergeCell ref="AL134:AM134"/>
    <mergeCell ref="AN134:AO134"/>
    <mergeCell ref="AP134:AQ134"/>
    <mergeCell ref="AR134:AS134"/>
    <mergeCell ref="AL128:AM128"/>
    <mergeCell ref="AN128:AO128"/>
    <mergeCell ref="AP128:AQ128"/>
    <mergeCell ref="AR128:AS128"/>
    <mergeCell ref="AT128:AU128"/>
    <mergeCell ref="AK129:AK131"/>
    <mergeCell ref="AM129:AM131"/>
    <mergeCell ref="AL138:AM138"/>
    <mergeCell ref="AT143:AU143"/>
    <mergeCell ref="AV143:AW143"/>
    <mergeCell ref="AU145:AU147"/>
    <mergeCell ref="AW145:AW147"/>
    <mergeCell ref="AT142:AU142"/>
    <mergeCell ref="AV142:AW142"/>
    <mergeCell ref="AJ143:AK143"/>
    <mergeCell ref="AL143:AM143"/>
    <mergeCell ref="AN143:AO143"/>
    <mergeCell ref="AP143:AQ143"/>
    <mergeCell ref="AR143:AS143"/>
    <mergeCell ref="AJ137:AK137"/>
    <mergeCell ref="AL137:AM137"/>
    <mergeCell ref="AN137:AO137"/>
    <mergeCell ref="AP137:AQ137"/>
    <mergeCell ref="AR137:AS137"/>
    <mergeCell ref="AJ150:AK150"/>
    <mergeCell ref="AL150:AM150"/>
    <mergeCell ref="AN150:AO150"/>
    <mergeCell ref="AP150:AQ150"/>
    <mergeCell ref="AR150:AS150"/>
    <mergeCell ref="AT150:AU150"/>
    <mergeCell ref="AV150:AW150"/>
    <mergeCell ref="AJ148:AK148"/>
    <mergeCell ref="AL148:AM148"/>
    <mergeCell ref="AN148:AO148"/>
    <mergeCell ref="AP148:AQ148"/>
    <mergeCell ref="AR148:AS148"/>
    <mergeCell ref="AT148:AU148"/>
    <mergeCell ref="AV148:AW148"/>
    <mergeCell ref="AT138:AU138"/>
    <mergeCell ref="AV138:AW138"/>
    <mergeCell ref="AN152:AO152"/>
    <mergeCell ref="AP152:AQ152"/>
    <mergeCell ref="AR152:AS152"/>
    <mergeCell ref="AT152:AU152"/>
    <mergeCell ref="AV152:AW152"/>
    <mergeCell ref="AJ151:AK151"/>
    <mergeCell ref="AL151:AM151"/>
    <mergeCell ref="AN151:AO151"/>
    <mergeCell ref="AP151:AQ151"/>
    <mergeCell ref="AR151:AS151"/>
    <mergeCell ref="AT151:AU151"/>
    <mergeCell ref="AV151:AW151"/>
    <mergeCell ref="AL149:AM149"/>
    <mergeCell ref="AN149:AO149"/>
    <mergeCell ref="AP149:AQ149"/>
    <mergeCell ref="AR149:AS149"/>
    <mergeCell ref="AT149:AU149"/>
    <mergeCell ref="AV149:AW149"/>
    <mergeCell ref="AJ152:AK152"/>
    <mergeCell ref="AL152:AM152"/>
    <mergeCell ref="AJ153:AK153"/>
    <mergeCell ref="AL153:AM153"/>
    <mergeCell ref="AN153:AO153"/>
    <mergeCell ref="AP153:AQ153"/>
    <mergeCell ref="AR153:AS153"/>
    <mergeCell ref="AT153:AU153"/>
    <mergeCell ref="AV153:AW153"/>
    <mergeCell ref="AJ156:AK156"/>
    <mergeCell ref="AL156:AM156"/>
    <mergeCell ref="AN156:AO156"/>
    <mergeCell ref="AP156:AQ156"/>
    <mergeCell ref="AR156:AS156"/>
    <mergeCell ref="AT156:AU156"/>
    <mergeCell ref="AV156:AW156"/>
    <mergeCell ref="AJ155:AK155"/>
    <mergeCell ref="AL155:AM155"/>
    <mergeCell ref="AN155:AO155"/>
    <mergeCell ref="AP155:AQ155"/>
    <mergeCell ref="AR155:AS155"/>
    <mergeCell ref="AT155:AU155"/>
    <mergeCell ref="AV155:AW155"/>
    <mergeCell ref="AJ154:AK154"/>
    <mergeCell ref="AL154:AM154"/>
    <mergeCell ref="AN154:AO154"/>
    <mergeCell ref="AP154:AQ154"/>
    <mergeCell ref="AR154:AS154"/>
    <mergeCell ref="AT154:AU154"/>
    <mergeCell ref="AV154:AW154"/>
    <mergeCell ref="AP161:AQ161"/>
    <mergeCell ref="AR161:AS161"/>
    <mergeCell ref="AT161:AU161"/>
    <mergeCell ref="AV161:AW161"/>
    <mergeCell ref="X154:Y154"/>
    <mergeCell ref="X155:Y155"/>
    <mergeCell ref="X156:Y156"/>
    <mergeCell ref="X159:Y159"/>
    <mergeCell ref="X160:Y160"/>
    <mergeCell ref="AJ158:AK158"/>
    <mergeCell ref="AL158:AM158"/>
    <mergeCell ref="AN158:AO158"/>
    <mergeCell ref="AP158:AQ158"/>
    <mergeCell ref="AR158:AS158"/>
    <mergeCell ref="AT158:AU158"/>
    <mergeCell ref="AV158:AW158"/>
    <mergeCell ref="AJ157:AK157"/>
    <mergeCell ref="AL157:AM157"/>
    <mergeCell ref="AN157:AO157"/>
    <mergeCell ref="AP157:AQ157"/>
    <mergeCell ref="AR157:AS157"/>
    <mergeCell ref="AT157:AU157"/>
    <mergeCell ref="AF156:AG156"/>
    <mergeCell ref="AF157:AG157"/>
    <mergeCell ref="AF158:AG158"/>
    <mergeCell ref="AV157:AW157"/>
    <mergeCell ref="Z160:AA160"/>
    <mergeCell ref="X158:Y158"/>
    <mergeCell ref="AB161:AC161"/>
    <mergeCell ref="Z159:AA159"/>
    <mergeCell ref="A45:B47"/>
    <mergeCell ref="AK45:AK47"/>
    <mergeCell ref="AF4:AG4"/>
    <mergeCell ref="AJ170:AK170"/>
    <mergeCell ref="AL170:AM170"/>
    <mergeCell ref="AN170:AO170"/>
    <mergeCell ref="AP170:AQ170"/>
    <mergeCell ref="AR170:AS170"/>
    <mergeCell ref="AT170:AU170"/>
    <mergeCell ref="AV170:AW170"/>
    <mergeCell ref="B154:B156"/>
    <mergeCell ref="AV164:AW164"/>
    <mergeCell ref="AF159:AG159"/>
    <mergeCell ref="AF160:AG160"/>
    <mergeCell ref="AF161:AG161"/>
    <mergeCell ref="AP164:AQ164"/>
    <mergeCell ref="AH22:AI22"/>
    <mergeCell ref="AI25:AI27"/>
    <mergeCell ref="AH28:AI28"/>
    <mergeCell ref="AH29:AI29"/>
    <mergeCell ref="AH30:AI30"/>
    <mergeCell ref="AH31:AI31"/>
    <mergeCell ref="AR164:AS164"/>
    <mergeCell ref="AT164:AU164"/>
    <mergeCell ref="A167:B169"/>
    <mergeCell ref="AT163:AU163"/>
    <mergeCell ref="AV163:AW163"/>
    <mergeCell ref="AW167:AW169"/>
    <mergeCell ref="B152:B153"/>
    <mergeCell ref="AJ163:AK163"/>
    <mergeCell ref="AL163:AM163"/>
    <mergeCell ref="AN163:AO163"/>
    <mergeCell ref="AH56:AI56"/>
    <mergeCell ref="AH59:AI59"/>
    <mergeCell ref="AI61:AI63"/>
    <mergeCell ref="AH64:AI64"/>
    <mergeCell ref="AH108:AI108"/>
    <mergeCell ref="AH74:AI74"/>
    <mergeCell ref="AH86:AI86"/>
    <mergeCell ref="AI68:AI70"/>
    <mergeCell ref="AH71:AI71"/>
    <mergeCell ref="AH66:AI66"/>
    <mergeCell ref="A1:AW1"/>
    <mergeCell ref="AH4:AI4"/>
    <mergeCell ref="AH5:AI5"/>
    <mergeCell ref="AH6:AI6"/>
    <mergeCell ref="AH7:AI7"/>
    <mergeCell ref="AH8:AI8"/>
    <mergeCell ref="AH16:AI16"/>
    <mergeCell ref="AH17:AI17"/>
    <mergeCell ref="AH18:AI18"/>
    <mergeCell ref="AH19:AI19"/>
    <mergeCell ref="AH20:AI20"/>
    <mergeCell ref="AH21:AI21"/>
    <mergeCell ref="AH9:AI9"/>
    <mergeCell ref="AT41:AU41"/>
    <mergeCell ref="AV41:AW41"/>
    <mergeCell ref="Y45:Y47"/>
    <mergeCell ref="AT40:AU40"/>
    <mergeCell ref="AV40:AW40"/>
    <mergeCell ref="AJ41:AK41"/>
    <mergeCell ref="AL41:AM41"/>
    <mergeCell ref="AH23:AI23"/>
    <mergeCell ref="AJ23:AK23"/>
    <mergeCell ref="AH171:AI171"/>
    <mergeCell ref="AI173:AI175"/>
    <mergeCell ref="AI185:AI188"/>
    <mergeCell ref="B148:B149"/>
    <mergeCell ref="AH149:AI149"/>
    <mergeCell ref="AJ149:AK149"/>
    <mergeCell ref="AH161:AI161"/>
    <mergeCell ref="AH162:AI162"/>
    <mergeCell ref="AH163:AI163"/>
    <mergeCell ref="AH164:AI164"/>
    <mergeCell ref="AH153:AI153"/>
    <mergeCell ref="AH154:AI154"/>
    <mergeCell ref="AI167:AI169"/>
    <mergeCell ref="AH170:AI170"/>
    <mergeCell ref="AH155:AI155"/>
    <mergeCell ref="AH156:AI156"/>
    <mergeCell ref="AH157:AI157"/>
    <mergeCell ref="AH158:AI158"/>
    <mergeCell ref="AH159:AI159"/>
    <mergeCell ref="AH160:AI160"/>
    <mergeCell ref="AH148:AI148"/>
    <mergeCell ref="AH150:AI150"/>
    <mergeCell ref="AH151:AI151"/>
    <mergeCell ref="AH152:AI152"/>
    <mergeCell ref="A173:B175"/>
    <mergeCell ref="AK173:AK175"/>
    <mergeCell ref="AB172:AC172"/>
    <mergeCell ref="AC173:AC175"/>
    <mergeCell ref="AC185:AC188"/>
    <mergeCell ref="Z154:AA154"/>
    <mergeCell ref="Z155:AA155"/>
    <mergeCell ref="Z156:AA156"/>
    <mergeCell ref="AN127:AO127"/>
    <mergeCell ref="AP127:AQ127"/>
    <mergeCell ref="AR127:AS127"/>
    <mergeCell ref="AT127:AU127"/>
    <mergeCell ref="AV127:AW127"/>
    <mergeCell ref="AO129:AO131"/>
    <mergeCell ref="AQ129:AQ131"/>
    <mergeCell ref="AS129:AS131"/>
    <mergeCell ref="AU129:AU131"/>
    <mergeCell ref="AW129:AW131"/>
    <mergeCell ref="AJ128:AK128"/>
    <mergeCell ref="AT140:AU140"/>
    <mergeCell ref="AV140:AW140"/>
    <mergeCell ref="AJ142:AK142"/>
    <mergeCell ref="AL142:AM142"/>
    <mergeCell ref="AN142:AO142"/>
    <mergeCell ref="AP142:AQ142"/>
    <mergeCell ref="AR142:AS142"/>
    <mergeCell ref="AT139:AU139"/>
    <mergeCell ref="AV139:AW139"/>
    <mergeCell ref="AJ140:AK140"/>
    <mergeCell ref="AL140:AM140"/>
    <mergeCell ref="AP136:AQ136"/>
    <mergeCell ref="AR136:AS136"/>
    <mergeCell ref="AJ139:AK139"/>
    <mergeCell ref="AL139:AM139"/>
    <mergeCell ref="AN139:AO139"/>
    <mergeCell ref="AP139:AQ139"/>
    <mergeCell ref="AR139:AS139"/>
    <mergeCell ref="AT137:AU137"/>
    <mergeCell ref="AV137:AW137"/>
    <mergeCell ref="AJ138:AK138"/>
    <mergeCell ref="AI124:AI126"/>
    <mergeCell ref="A170:A172"/>
    <mergeCell ref="B171:B172"/>
    <mergeCell ref="AH172:AI172"/>
    <mergeCell ref="AJ172:AK172"/>
    <mergeCell ref="AL172:AM172"/>
    <mergeCell ref="AN172:AO172"/>
    <mergeCell ref="AH43:AI43"/>
    <mergeCell ref="AJ43:AK43"/>
    <mergeCell ref="AL43:AM43"/>
    <mergeCell ref="AN43:AO43"/>
    <mergeCell ref="AH65:AI65"/>
    <mergeCell ref="AJ65:AK65"/>
    <mergeCell ref="AL65:AM65"/>
    <mergeCell ref="AN65:AO65"/>
    <mergeCell ref="B78:B80"/>
    <mergeCell ref="AH80:AI80"/>
    <mergeCell ref="AJ80:AK80"/>
    <mergeCell ref="AL80:AM80"/>
    <mergeCell ref="AN80:AO80"/>
    <mergeCell ref="AF143:AG143"/>
    <mergeCell ref="AF144:AG144"/>
    <mergeCell ref="AG124:AG126"/>
    <mergeCell ref="AF132:AG132"/>
    <mergeCell ref="AF134:AG134"/>
    <mergeCell ref="AH114:AI114"/>
    <mergeCell ref="AH144:AI144"/>
    <mergeCell ref="AI145:AI147"/>
    <mergeCell ref="AH137:AI137"/>
    <mergeCell ref="AH138:AI138"/>
    <mergeCell ref="AH139:AI139"/>
    <mergeCell ref="AH140:AI140"/>
    <mergeCell ref="AH11:AI11"/>
    <mergeCell ref="AH13:AI13"/>
    <mergeCell ref="AH14:AI14"/>
    <mergeCell ref="AH15:AI15"/>
    <mergeCell ref="AJ33:AK33"/>
    <mergeCell ref="AL33:AM33"/>
    <mergeCell ref="AN33:AO33"/>
    <mergeCell ref="AG25:AG27"/>
    <mergeCell ref="AF28:AG28"/>
    <mergeCell ref="AN17:AO17"/>
    <mergeCell ref="AP17:AQ17"/>
    <mergeCell ref="AR17:AS17"/>
    <mergeCell ref="AD7:AE7"/>
    <mergeCell ref="AH113:AI113"/>
    <mergeCell ref="AH116:AI116"/>
    <mergeCell ref="AH109:AI109"/>
    <mergeCell ref="AH110:AI110"/>
    <mergeCell ref="AH111:AI111"/>
    <mergeCell ref="AH112:AI112"/>
    <mergeCell ref="AI105:AI107"/>
    <mergeCell ref="AI88:AI91"/>
    <mergeCell ref="AH92:AI92"/>
    <mergeCell ref="AH93:AI93"/>
    <mergeCell ref="AH98:AI98"/>
    <mergeCell ref="AH99:AI99"/>
    <mergeCell ref="AH101:AI101"/>
    <mergeCell ref="AH75:AI75"/>
    <mergeCell ref="AH76:AI76"/>
    <mergeCell ref="AH81:AI81"/>
    <mergeCell ref="AH54:AI54"/>
    <mergeCell ref="AR18:AS18"/>
    <mergeCell ref="AL19:AM19"/>
    <mergeCell ref="AT16:AU16"/>
    <mergeCell ref="AV16:AW16"/>
    <mergeCell ref="AJ17:AK17"/>
    <mergeCell ref="AL17:AM17"/>
    <mergeCell ref="AF5:AG5"/>
    <mergeCell ref="AF6:AG6"/>
    <mergeCell ref="AF7:AG7"/>
    <mergeCell ref="B11:B12"/>
    <mergeCell ref="AH12:AI12"/>
    <mergeCell ref="AJ12:AK12"/>
    <mergeCell ref="AL12:AM12"/>
    <mergeCell ref="AN12:AO12"/>
    <mergeCell ref="AP12:AQ12"/>
    <mergeCell ref="AR12:AS12"/>
    <mergeCell ref="AV15:AW15"/>
    <mergeCell ref="B16:B17"/>
    <mergeCell ref="AJ16:AK16"/>
    <mergeCell ref="AL16:AM16"/>
    <mergeCell ref="AN16:AO16"/>
    <mergeCell ref="AP16:AQ16"/>
    <mergeCell ref="AR16:AS16"/>
    <mergeCell ref="AT11:AU11"/>
    <mergeCell ref="AV11:AW11"/>
    <mergeCell ref="B13:B14"/>
    <mergeCell ref="AJ13:AK13"/>
    <mergeCell ref="AL13:AM13"/>
    <mergeCell ref="AN13:AO13"/>
    <mergeCell ref="AP13:AQ13"/>
    <mergeCell ref="AD8:AE8"/>
    <mergeCell ref="AD9:AE9"/>
    <mergeCell ref="AD10:AE10"/>
    <mergeCell ref="AD11:AE11"/>
    <mergeCell ref="AF56:AG56"/>
    <mergeCell ref="AF41:AG41"/>
    <mergeCell ref="AJ74:AK74"/>
    <mergeCell ref="AV57:AW57"/>
    <mergeCell ref="AR58:AS58"/>
    <mergeCell ref="AT58:AU58"/>
    <mergeCell ref="AV58:AW58"/>
    <mergeCell ref="AV44:AW44"/>
    <mergeCell ref="AD4:AE4"/>
    <mergeCell ref="AD5:AE5"/>
    <mergeCell ref="AD6:AE6"/>
    <mergeCell ref="AF15:AG15"/>
    <mergeCell ref="AF16:AG16"/>
    <mergeCell ref="AF17:AG17"/>
    <mergeCell ref="AF18:AG18"/>
    <mergeCell ref="AF19:AG19"/>
    <mergeCell ref="AF8:AG8"/>
    <mergeCell ref="AF9:AG9"/>
    <mergeCell ref="AF10:AG10"/>
    <mergeCell ref="AF11:AG11"/>
    <mergeCell ref="AF12:AG12"/>
    <mergeCell ref="AF13:AG13"/>
    <mergeCell ref="AT12:AU12"/>
    <mergeCell ref="AV12:AW12"/>
    <mergeCell ref="AT18:AU18"/>
    <mergeCell ref="AV18:AW18"/>
    <mergeCell ref="AT17:AU17"/>
    <mergeCell ref="AV17:AW17"/>
    <mergeCell ref="AJ18:AK18"/>
    <mergeCell ref="AL18:AM18"/>
    <mergeCell ref="AN18:AO18"/>
    <mergeCell ref="AP18:AQ18"/>
    <mergeCell ref="AV43:AW43"/>
    <mergeCell ref="AP23:AQ23"/>
    <mergeCell ref="AR23:AS23"/>
    <mergeCell ref="AT23:AU23"/>
    <mergeCell ref="AF36:AG36"/>
    <mergeCell ref="AF37:AG37"/>
    <mergeCell ref="AF38:AG38"/>
    <mergeCell ref="AF39:AG39"/>
    <mergeCell ref="AF40:AG40"/>
    <mergeCell ref="AI45:AI47"/>
    <mergeCell ref="AH32:AI32"/>
    <mergeCell ref="AH33:AI33"/>
    <mergeCell ref="AH34:AI34"/>
    <mergeCell ref="AH35:AI35"/>
    <mergeCell ref="AH36:AI36"/>
    <mergeCell ref="AH37:AI37"/>
    <mergeCell ref="AF55:AG55"/>
    <mergeCell ref="AF35:AG35"/>
    <mergeCell ref="AF29:AG29"/>
    <mergeCell ref="AF30:AG30"/>
    <mergeCell ref="AF31:AG31"/>
    <mergeCell ref="AF32:AG32"/>
    <mergeCell ref="AF33:AG33"/>
    <mergeCell ref="AF34:AG34"/>
    <mergeCell ref="AH55:AI55"/>
    <mergeCell ref="AL23:AM23"/>
    <mergeCell ref="AN23:AO23"/>
    <mergeCell ref="AS45:AS47"/>
    <mergeCell ref="AU45:AU47"/>
    <mergeCell ref="AW45:AW47"/>
    <mergeCell ref="AT42:AU42"/>
    <mergeCell ref="AV42:AW42"/>
    <mergeCell ref="AF110:AG110"/>
    <mergeCell ref="AF111:AG111"/>
    <mergeCell ref="AF112:AG112"/>
    <mergeCell ref="AF113:AG113"/>
    <mergeCell ref="AF114:AG114"/>
    <mergeCell ref="AF116:AG116"/>
    <mergeCell ref="AF103:AG103"/>
    <mergeCell ref="AF104:AG104"/>
    <mergeCell ref="AG105:AG107"/>
    <mergeCell ref="AF108:AG108"/>
    <mergeCell ref="AF109:AG109"/>
    <mergeCell ref="AF172:AG172"/>
    <mergeCell ref="AG173:AG175"/>
    <mergeCell ref="AF133:AG133"/>
    <mergeCell ref="AG185:AG188"/>
    <mergeCell ref="AF101:AG101"/>
    <mergeCell ref="AG61:AG63"/>
    <mergeCell ref="AF64:AG64"/>
    <mergeCell ref="AF65:AG65"/>
    <mergeCell ref="AF66:AG66"/>
    <mergeCell ref="AG68:AG70"/>
    <mergeCell ref="AF71:AG71"/>
    <mergeCell ref="AF74:AG74"/>
    <mergeCell ref="AF162:AG162"/>
    <mergeCell ref="AF163:AG163"/>
    <mergeCell ref="AF164:AG164"/>
    <mergeCell ref="AG167:AG169"/>
    <mergeCell ref="AF170:AG170"/>
    <mergeCell ref="AF171:AG171"/>
    <mergeCell ref="AF153:AG153"/>
    <mergeCell ref="AF154:AG154"/>
    <mergeCell ref="AF155:AG155"/>
    <mergeCell ref="AD34:AE34"/>
    <mergeCell ref="AD17:AE17"/>
    <mergeCell ref="AD23:AE23"/>
    <mergeCell ref="AD19:AE19"/>
    <mergeCell ref="AD20:AE20"/>
    <mergeCell ref="AD21:AE21"/>
    <mergeCell ref="AD22:AE22"/>
    <mergeCell ref="AD18:AE18"/>
    <mergeCell ref="AD83:AE83"/>
    <mergeCell ref="AD84:AE84"/>
    <mergeCell ref="AE88:AE91"/>
    <mergeCell ref="AD59:AE59"/>
    <mergeCell ref="AE61:AE63"/>
    <mergeCell ref="AD97:AE97"/>
    <mergeCell ref="AD98:AE98"/>
    <mergeCell ref="AD99:AE99"/>
    <mergeCell ref="AD101:AE101"/>
    <mergeCell ref="AE68:AE70"/>
    <mergeCell ref="AD71:AE71"/>
    <mergeCell ref="AD72:AE72"/>
    <mergeCell ref="AD12:AE12"/>
    <mergeCell ref="AD13:AE13"/>
    <mergeCell ref="AD14:AE14"/>
    <mergeCell ref="AD15:AE15"/>
    <mergeCell ref="AD16:AE16"/>
    <mergeCell ref="AT56:AU56"/>
    <mergeCell ref="AT55:AU55"/>
    <mergeCell ref="AD48:AE48"/>
    <mergeCell ref="AD49:AE49"/>
    <mergeCell ref="AD50:AE50"/>
    <mergeCell ref="AD51:AE51"/>
    <mergeCell ref="AD52:AE52"/>
    <mergeCell ref="AD53:AE53"/>
    <mergeCell ref="AD35:AE35"/>
    <mergeCell ref="AD36:AE36"/>
    <mergeCell ref="AD37:AE37"/>
    <mergeCell ref="AD43:AE43"/>
    <mergeCell ref="AD38:AE38"/>
    <mergeCell ref="AD39:AE39"/>
    <mergeCell ref="AD40:AE40"/>
    <mergeCell ref="AD41:AE41"/>
    <mergeCell ref="AD42:AE42"/>
    <mergeCell ref="AF52:AG52"/>
    <mergeCell ref="AF53:AG53"/>
    <mergeCell ref="AM45:AM47"/>
    <mergeCell ref="AT52:AU52"/>
    <mergeCell ref="AT24:AU24"/>
    <mergeCell ref="AE25:AE27"/>
    <mergeCell ref="AE45:AE47"/>
    <mergeCell ref="AD31:AE31"/>
    <mergeCell ref="AD32:AE32"/>
    <mergeCell ref="AD33:AE33"/>
    <mergeCell ref="AP64:AQ64"/>
    <mergeCell ref="AR64:AS64"/>
    <mergeCell ref="AK61:AK63"/>
    <mergeCell ref="AM61:AM63"/>
    <mergeCell ref="AO61:AO63"/>
    <mergeCell ref="AQ61:AQ63"/>
    <mergeCell ref="AS61:AS63"/>
    <mergeCell ref="AU61:AU63"/>
    <mergeCell ref="AW61:AW63"/>
    <mergeCell ref="AN58:AO58"/>
    <mergeCell ref="AP58:AQ58"/>
    <mergeCell ref="AF93:AG93"/>
    <mergeCell ref="AF94:AG94"/>
    <mergeCell ref="AJ93:AK93"/>
    <mergeCell ref="AL93:AM93"/>
    <mergeCell ref="AN93:AO93"/>
    <mergeCell ref="AP93:AQ93"/>
    <mergeCell ref="AR93:AS93"/>
    <mergeCell ref="AT93:AU93"/>
    <mergeCell ref="AJ92:AK92"/>
    <mergeCell ref="AL92:AM92"/>
    <mergeCell ref="AN74:AO74"/>
    <mergeCell ref="AP74:AQ74"/>
    <mergeCell ref="AR74:AS74"/>
    <mergeCell ref="AT74:AU74"/>
    <mergeCell ref="AV74:AW74"/>
    <mergeCell ref="AV83:AW83"/>
    <mergeCell ref="AT67:AU67"/>
    <mergeCell ref="AJ75:AK75"/>
    <mergeCell ref="AL75:AM75"/>
    <mergeCell ref="AN75:AO75"/>
    <mergeCell ref="AP75:AQ75"/>
    <mergeCell ref="AR57:AS57"/>
    <mergeCell ref="AT57:AU57"/>
    <mergeCell ref="AF59:AG59"/>
    <mergeCell ref="AV71:AW71"/>
    <mergeCell ref="AD57:AE57"/>
    <mergeCell ref="AF57:AG57"/>
    <mergeCell ref="AH57:AI57"/>
    <mergeCell ref="AP65:AQ65"/>
    <mergeCell ref="AR65:AS65"/>
    <mergeCell ref="AR81:AS81"/>
    <mergeCell ref="AT81:AU81"/>
    <mergeCell ref="AT85:AU85"/>
    <mergeCell ref="AV85:AW85"/>
    <mergeCell ref="AD73:AE73"/>
    <mergeCell ref="AF73:AG73"/>
    <mergeCell ref="AH73:AI73"/>
    <mergeCell ref="AJ73:AK73"/>
    <mergeCell ref="AL73:AM73"/>
    <mergeCell ref="AN73:AO73"/>
    <mergeCell ref="AP73:AQ73"/>
    <mergeCell ref="AR73:AS73"/>
    <mergeCell ref="AT73:AU73"/>
    <mergeCell ref="AV73:AW73"/>
    <mergeCell ref="AD78:AE78"/>
    <mergeCell ref="AD80:AE80"/>
    <mergeCell ref="AD81:AE81"/>
    <mergeCell ref="AD74:AE74"/>
    <mergeCell ref="AD75:AE75"/>
    <mergeCell ref="AJ58:AK58"/>
    <mergeCell ref="AJ64:AK64"/>
    <mergeCell ref="AL64:AM64"/>
    <mergeCell ref="AN64:AO64"/>
    <mergeCell ref="AD103:AE103"/>
    <mergeCell ref="AD96:AE96"/>
    <mergeCell ref="AR82:AS82"/>
    <mergeCell ref="AT82:AU82"/>
    <mergeCell ref="AV82:AW82"/>
    <mergeCell ref="AF82:AG82"/>
    <mergeCell ref="AH82:AI82"/>
    <mergeCell ref="AJ82:AK82"/>
    <mergeCell ref="AL82:AM82"/>
    <mergeCell ref="AN82:AO82"/>
    <mergeCell ref="AP82:AQ82"/>
    <mergeCell ref="AF95:AG95"/>
    <mergeCell ref="AF96:AG96"/>
    <mergeCell ref="AV95:AW95"/>
    <mergeCell ref="AV94:AW94"/>
    <mergeCell ref="AJ95:AK95"/>
    <mergeCell ref="AL95:AM95"/>
    <mergeCell ref="AN95:AO95"/>
    <mergeCell ref="AP95:AQ95"/>
    <mergeCell ref="AR84:AS84"/>
    <mergeCell ref="AU88:AU91"/>
    <mergeCell ref="AW88:AW91"/>
    <mergeCell ref="AR92:AS92"/>
    <mergeCell ref="AT92:AU92"/>
    <mergeCell ref="AF83:AG83"/>
    <mergeCell ref="AF84:AG84"/>
    <mergeCell ref="AG88:AG91"/>
    <mergeCell ref="AF92:AG92"/>
    <mergeCell ref="AD86:AE86"/>
    <mergeCell ref="AF86:AG86"/>
    <mergeCell ref="AV86:AW86"/>
    <mergeCell ref="AD82:AE82"/>
    <mergeCell ref="AE124:AE126"/>
    <mergeCell ref="AD132:AE132"/>
    <mergeCell ref="AD134:AE134"/>
    <mergeCell ref="AD137:AE137"/>
    <mergeCell ref="AD138:AE138"/>
    <mergeCell ref="AD139:AE139"/>
    <mergeCell ref="AD133:AE133"/>
    <mergeCell ref="AD112:AE112"/>
    <mergeCell ref="AD113:AE113"/>
    <mergeCell ref="AD114:AE114"/>
    <mergeCell ref="AD116:AE116"/>
    <mergeCell ref="AE119:AE121"/>
    <mergeCell ref="AD122:AE122"/>
    <mergeCell ref="AD104:AE104"/>
    <mergeCell ref="AE105:AE107"/>
    <mergeCell ref="AD108:AE108"/>
    <mergeCell ref="AD109:AE109"/>
    <mergeCell ref="AD110:AE110"/>
    <mergeCell ref="AD111:AE111"/>
    <mergeCell ref="AE129:AE131"/>
    <mergeCell ref="AE145:AE147"/>
    <mergeCell ref="AD148:AE148"/>
    <mergeCell ref="AD149:AE149"/>
    <mergeCell ref="AD151:AE151"/>
    <mergeCell ref="AD154:AE154"/>
    <mergeCell ref="AD155:AE155"/>
    <mergeCell ref="AD142:AE142"/>
    <mergeCell ref="AD143:AE143"/>
    <mergeCell ref="AD144:AE144"/>
    <mergeCell ref="AD135:AE135"/>
    <mergeCell ref="AD136:AE136"/>
    <mergeCell ref="AD140:AE140"/>
    <mergeCell ref="AF137:AG137"/>
    <mergeCell ref="AH132:AI132"/>
    <mergeCell ref="AH134:AI134"/>
    <mergeCell ref="AH135:AI135"/>
    <mergeCell ref="AH136:AI136"/>
    <mergeCell ref="AH142:AI142"/>
    <mergeCell ref="AH143:AI143"/>
    <mergeCell ref="AG145:AG147"/>
    <mergeCell ref="AF148:AG148"/>
    <mergeCell ref="AF149:AG149"/>
    <mergeCell ref="AF150:AG150"/>
    <mergeCell ref="AF151:AG151"/>
    <mergeCell ref="AF152:AG152"/>
    <mergeCell ref="AF138:AG138"/>
    <mergeCell ref="AF139:AG139"/>
    <mergeCell ref="AF140:AG140"/>
    <mergeCell ref="AF142:AG142"/>
    <mergeCell ref="H152:I152"/>
    <mergeCell ref="F148:G148"/>
    <mergeCell ref="F149:G149"/>
    <mergeCell ref="F150:G150"/>
    <mergeCell ref="X12:Y12"/>
    <mergeCell ref="X15:Y15"/>
    <mergeCell ref="X18:Y18"/>
    <mergeCell ref="X21:Y21"/>
    <mergeCell ref="X22:Y22"/>
    <mergeCell ref="X31:Y31"/>
    <mergeCell ref="A127:A128"/>
    <mergeCell ref="AD127:AE127"/>
    <mergeCell ref="AF127:AG127"/>
    <mergeCell ref="AH127:AI127"/>
    <mergeCell ref="AJ127:AK127"/>
    <mergeCell ref="AL127:AM127"/>
    <mergeCell ref="AD128:AE128"/>
    <mergeCell ref="AF128:AG128"/>
    <mergeCell ref="AH128:AI128"/>
    <mergeCell ref="Y68:Y70"/>
    <mergeCell ref="Y61:Y63"/>
    <mergeCell ref="X76:Y76"/>
    <mergeCell ref="X77:Y77"/>
    <mergeCell ref="X81:Y81"/>
    <mergeCell ref="X83:Y83"/>
    <mergeCell ref="X92:Y92"/>
    <mergeCell ref="X93:Y93"/>
    <mergeCell ref="X95:Y95"/>
    <mergeCell ref="X73:Y73"/>
    <mergeCell ref="X138:Y138"/>
    <mergeCell ref="X98:Y98"/>
    <mergeCell ref="X143:Y143"/>
    <mergeCell ref="AE185:AE188"/>
    <mergeCell ref="AD162:AE162"/>
    <mergeCell ref="AD163:AE163"/>
    <mergeCell ref="AE167:AE169"/>
    <mergeCell ref="AD170:AE170"/>
    <mergeCell ref="AD171:AE171"/>
    <mergeCell ref="AD172:AE172"/>
    <mergeCell ref="AD156:AE156"/>
    <mergeCell ref="AD159:AE159"/>
    <mergeCell ref="AD160:AE160"/>
    <mergeCell ref="AD164:AE164"/>
    <mergeCell ref="AD150:AE150"/>
    <mergeCell ref="AD152:AE152"/>
    <mergeCell ref="AD153:AE153"/>
    <mergeCell ref="AD157:AE157"/>
    <mergeCell ref="AD158:AE158"/>
    <mergeCell ref="AD161:AE161"/>
    <mergeCell ref="AD181:AE181"/>
    <mergeCell ref="X4:Y4"/>
    <mergeCell ref="X5:Y5"/>
    <mergeCell ref="X6:Y6"/>
    <mergeCell ref="X8:Y8"/>
    <mergeCell ref="X9:Y9"/>
    <mergeCell ref="X10:Y10"/>
    <mergeCell ref="X13:Y13"/>
    <mergeCell ref="X14:Y14"/>
    <mergeCell ref="X16:Y16"/>
    <mergeCell ref="X17:Y17"/>
    <mergeCell ref="X19:Y19"/>
    <mergeCell ref="X20:Y20"/>
    <mergeCell ref="X23:Y23"/>
    <mergeCell ref="X28:Y28"/>
    <mergeCell ref="X29:Y29"/>
    <mergeCell ref="X30:Y30"/>
    <mergeCell ref="X32:Y32"/>
    <mergeCell ref="Y25:Y27"/>
    <mergeCell ref="X7:Y7"/>
    <mergeCell ref="X11:Y11"/>
    <mergeCell ref="X136:Y136"/>
    <mergeCell ref="X140:Y140"/>
    <mergeCell ref="X99:Y99"/>
    <mergeCell ref="X103:Y103"/>
    <mergeCell ref="X104:Y104"/>
    <mergeCell ref="X111:Y111"/>
    <mergeCell ref="X112:Y112"/>
    <mergeCell ref="X113:Y113"/>
    <mergeCell ref="X116:Y116"/>
    <mergeCell ref="X122:Y122"/>
    <mergeCell ref="X123:Y123"/>
    <mergeCell ref="X101:Y101"/>
    <mergeCell ref="X82:Y82"/>
    <mergeCell ref="X84:Y84"/>
    <mergeCell ref="X94:Y94"/>
    <mergeCell ref="X97:Y97"/>
    <mergeCell ref="X96:Y96"/>
    <mergeCell ref="Y88:Y91"/>
    <mergeCell ref="X86:Y86"/>
    <mergeCell ref="X170:Y170"/>
    <mergeCell ref="Y185:Y188"/>
    <mergeCell ref="Y173:Y175"/>
    <mergeCell ref="Y167:Y169"/>
    <mergeCell ref="Y145:Y147"/>
    <mergeCell ref="Y129:Y131"/>
    <mergeCell ref="Y124:Y126"/>
    <mergeCell ref="Y119:Y121"/>
    <mergeCell ref="Y105:Y107"/>
    <mergeCell ref="X171:Y171"/>
    <mergeCell ref="X172:Y172"/>
    <mergeCell ref="X148:Y148"/>
    <mergeCell ref="X149:Y149"/>
    <mergeCell ref="X151:Y151"/>
    <mergeCell ref="X144:Y144"/>
    <mergeCell ref="X150:Y150"/>
    <mergeCell ref="X164:Y164"/>
    <mergeCell ref="X108:Y108"/>
    <mergeCell ref="X109:Y109"/>
    <mergeCell ref="X110:Y110"/>
    <mergeCell ref="X114:Y114"/>
    <mergeCell ref="X115:Y115"/>
    <mergeCell ref="X117:Y117"/>
    <mergeCell ref="X127:Y127"/>
    <mergeCell ref="X132:Y132"/>
    <mergeCell ref="X133:Y133"/>
    <mergeCell ref="X134:Y134"/>
    <mergeCell ref="X137:Y137"/>
    <mergeCell ref="X139:Y139"/>
    <mergeCell ref="X142:Y142"/>
    <mergeCell ref="X128:Y128"/>
    <mergeCell ref="X135:Y135"/>
    <mergeCell ref="A48:A60"/>
    <mergeCell ref="X60:Y60"/>
    <mergeCell ref="Z60:AA60"/>
    <mergeCell ref="AB60:AC60"/>
    <mergeCell ref="AD60:AE60"/>
    <mergeCell ref="AF60:AG60"/>
    <mergeCell ref="AH60:AI60"/>
    <mergeCell ref="AJ60:AK60"/>
    <mergeCell ref="AL60:AM60"/>
    <mergeCell ref="AN60:AO60"/>
    <mergeCell ref="AP60:AQ60"/>
    <mergeCell ref="AR60:AS60"/>
    <mergeCell ref="AT60:AU60"/>
    <mergeCell ref="AV60:AW60"/>
    <mergeCell ref="X79:Y79"/>
    <mergeCell ref="Z79:AA79"/>
    <mergeCell ref="AB79:AC79"/>
    <mergeCell ref="AD79:AE79"/>
    <mergeCell ref="AF79:AG79"/>
    <mergeCell ref="AH79:AI79"/>
    <mergeCell ref="AJ79:AK79"/>
    <mergeCell ref="AL79:AM79"/>
    <mergeCell ref="AN79:AO79"/>
    <mergeCell ref="AP79:AQ79"/>
    <mergeCell ref="AR79:AS79"/>
    <mergeCell ref="AT79:AU79"/>
    <mergeCell ref="AV79:AW79"/>
    <mergeCell ref="X54:Y54"/>
    <mergeCell ref="X57:Y57"/>
    <mergeCell ref="X58:Y58"/>
    <mergeCell ref="X65:Y65"/>
    <mergeCell ref="X74:Y74"/>
    <mergeCell ref="V4:W4"/>
    <mergeCell ref="V5:W5"/>
    <mergeCell ref="V6:W6"/>
    <mergeCell ref="V7:W7"/>
    <mergeCell ref="V8:W8"/>
    <mergeCell ref="V9:W9"/>
    <mergeCell ref="V10:W10"/>
    <mergeCell ref="V11:W11"/>
    <mergeCell ref="V12:W12"/>
    <mergeCell ref="V13:W13"/>
    <mergeCell ref="V14:W14"/>
    <mergeCell ref="V15:W15"/>
    <mergeCell ref="V16:W16"/>
    <mergeCell ref="V17:W17"/>
    <mergeCell ref="V18:W18"/>
    <mergeCell ref="V19:W19"/>
    <mergeCell ref="V20:W20"/>
    <mergeCell ref="W88:W91"/>
    <mergeCell ref="V73:W73"/>
    <mergeCell ref="V43:W43"/>
    <mergeCell ref="W45:W47"/>
    <mergeCell ref="V48:W48"/>
    <mergeCell ref="V49:W49"/>
    <mergeCell ref="V50:W50"/>
    <mergeCell ref="V51:W51"/>
    <mergeCell ref="V52:W52"/>
    <mergeCell ref="V53:W53"/>
    <mergeCell ref="V54:W54"/>
    <mergeCell ref="V55:W55"/>
    <mergeCell ref="V56:W56"/>
    <mergeCell ref="V57:W57"/>
    <mergeCell ref="V58:W58"/>
    <mergeCell ref="V59:W59"/>
    <mergeCell ref="V60:W60"/>
    <mergeCell ref="W61:W63"/>
    <mergeCell ref="V64:W64"/>
    <mergeCell ref="V86:W86"/>
    <mergeCell ref="V103:W103"/>
    <mergeCell ref="V104:W104"/>
    <mergeCell ref="W105:W107"/>
    <mergeCell ref="V108:W108"/>
    <mergeCell ref="V109:W109"/>
    <mergeCell ref="V110:W110"/>
    <mergeCell ref="V111:W111"/>
    <mergeCell ref="V65:W65"/>
    <mergeCell ref="V66:W66"/>
    <mergeCell ref="W68:W70"/>
    <mergeCell ref="V71:W71"/>
    <mergeCell ref="V72:W72"/>
    <mergeCell ref="V74:W74"/>
    <mergeCell ref="V75:W75"/>
    <mergeCell ref="V76:W76"/>
    <mergeCell ref="V77:W77"/>
    <mergeCell ref="V78:W78"/>
    <mergeCell ref="V79:W79"/>
    <mergeCell ref="V80:W80"/>
    <mergeCell ref="V81:W81"/>
    <mergeCell ref="V82:W82"/>
    <mergeCell ref="V83:W83"/>
    <mergeCell ref="V84:W84"/>
    <mergeCell ref="V100:W100"/>
    <mergeCell ref="V93:W93"/>
    <mergeCell ref="V94:W94"/>
    <mergeCell ref="V95:W95"/>
    <mergeCell ref="V96:W96"/>
    <mergeCell ref="V97:W97"/>
    <mergeCell ref="V98:W98"/>
    <mergeCell ref="V99:W99"/>
    <mergeCell ref="V101:W101"/>
    <mergeCell ref="V155:W155"/>
    <mergeCell ref="V112:W112"/>
    <mergeCell ref="V113:W113"/>
    <mergeCell ref="V114:W114"/>
    <mergeCell ref="V115:W115"/>
    <mergeCell ref="V116:W116"/>
    <mergeCell ref="V117:W117"/>
    <mergeCell ref="W119:W121"/>
    <mergeCell ref="V122:W122"/>
    <mergeCell ref="V123:W123"/>
    <mergeCell ref="W124:W126"/>
    <mergeCell ref="V127:W127"/>
    <mergeCell ref="V128:W128"/>
    <mergeCell ref="W129:W131"/>
    <mergeCell ref="V132:W132"/>
    <mergeCell ref="V133:W133"/>
    <mergeCell ref="V134:W134"/>
    <mergeCell ref="V135:W135"/>
    <mergeCell ref="V156:W156"/>
    <mergeCell ref="V157:W157"/>
    <mergeCell ref="V158:W158"/>
    <mergeCell ref="V159:W159"/>
    <mergeCell ref="V160:W160"/>
    <mergeCell ref="V161:W161"/>
    <mergeCell ref="V162:W162"/>
    <mergeCell ref="V163:W163"/>
    <mergeCell ref="V164:W164"/>
    <mergeCell ref="V165:W165"/>
    <mergeCell ref="W167:W169"/>
    <mergeCell ref="V170:W170"/>
    <mergeCell ref="V171:W171"/>
    <mergeCell ref="V172:W172"/>
    <mergeCell ref="W173:W175"/>
    <mergeCell ref="W185:W188"/>
    <mergeCell ref="V136:W136"/>
    <mergeCell ref="V137:W137"/>
    <mergeCell ref="V138:W138"/>
    <mergeCell ref="V139:W139"/>
    <mergeCell ref="V140:W140"/>
    <mergeCell ref="V142:W142"/>
    <mergeCell ref="V143:W143"/>
    <mergeCell ref="V144:W144"/>
    <mergeCell ref="W145:W147"/>
    <mergeCell ref="V148:W148"/>
    <mergeCell ref="V149:W149"/>
    <mergeCell ref="V150:W150"/>
    <mergeCell ref="V151:W151"/>
    <mergeCell ref="V152:W152"/>
    <mergeCell ref="V153:W153"/>
    <mergeCell ref="V154:W154"/>
    <mergeCell ref="AD93:AE93"/>
    <mergeCell ref="AD94:AE94"/>
    <mergeCell ref="AL165:AM165"/>
    <mergeCell ref="AN165:AO165"/>
    <mergeCell ref="AP165:AQ165"/>
    <mergeCell ref="AR165:AS165"/>
    <mergeCell ref="AT165:AU165"/>
    <mergeCell ref="AV165:AW165"/>
    <mergeCell ref="X100:Y100"/>
    <mergeCell ref="Z100:AA100"/>
    <mergeCell ref="AB100:AC100"/>
    <mergeCell ref="AD100:AE100"/>
    <mergeCell ref="AF100:AG100"/>
    <mergeCell ref="AH100:AI100"/>
    <mergeCell ref="AJ100:AK100"/>
    <mergeCell ref="AL100:AM100"/>
    <mergeCell ref="AN100:AO100"/>
    <mergeCell ref="AP100:AQ100"/>
    <mergeCell ref="AH102:AI102"/>
    <mergeCell ref="AJ102:AK102"/>
    <mergeCell ref="AL102:AM102"/>
    <mergeCell ref="AN102:AO102"/>
    <mergeCell ref="AP102:AQ102"/>
    <mergeCell ref="AR102:AS102"/>
    <mergeCell ref="AT102:AU102"/>
    <mergeCell ref="AV102:AW102"/>
    <mergeCell ref="X152:Y152"/>
    <mergeCell ref="X153:Y153"/>
    <mergeCell ref="X157:Y157"/>
    <mergeCell ref="X161:Y161"/>
    <mergeCell ref="X162:Y162"/>
    <mergeCell ref="X163:Y163"/>
    <mergeCell ref="S88:S91"/>
    <mergeCell ref="R92:S92"/>
    <mergeCell ref="R93:S93"/>
    <mergeCell ref="R94:S94"/>
    <mergeCell ref="R95:S95"/>
    <mergeCell ref="R96:S96"/>
    <mergeCell ref="R97:S97"/>
    <mergeCell ref="R98:S98"/>
    <mergeCell ref="R99:S99"/>
    <mergeCell ref="V102:W102"/>
    <mergeCell ref="X102:Y102"/>
    <mergeCell ref="Z102:AA102"/>
    <mergeCell ref="AB102:AC102"/>
    <mergeCell ref="AD102:AE102"/>
    <mergeCell ref="AF102:AG102"/>
    <mergeCell ref="R4:S4"/>
    <mergeCell ref="R30:S30"/>
    <mergeCell ref="R31:S31"/>
    <mergeCell ref="R32:S32"/>
    <mergeCell ref="R33:S33"/>
    <mergeCell ref="R34:S34"/>
    <mergeCell ref="R35:S35"/>
    <mergeCell ref="R36:S36"/>
    <mergeCell ref="R37:S37"/>
    <mergeCell ref="R38:S38"/>
    <mergeCell ref="R39:S39"/>
    <mergeCell ref="R40:S40"/>
    <mergeCell ref="R41:S41"/>
    <mergeCell ref="R42:S42"/>
    <mergeCell ref="R43:S43"/>
    <mergeCell ref="R5:S5"/>
    <mergeCell ref="AD92:AE92"/>
    <mergeCell ref="R6:S6"/>
    <mergeCell ref="R8:S8"/>
    <mergeCell ref="R9:S9"/>
    <mergeCell ref="R10:S10"/>
    <mergeCell ref="R13:S13"/>
    <mergeCell ref="R14:S14"/>
    <mergeCell ref="R16:S16"/>
    <mergeCell ref="R17:S17"/>
    <mergeCell ref="R19:S19"/>
    <mergeCell ref="R20:S20"/>
    <mergeCell ref="R23:S23"/>
    <mergeCell ref="R15:S15"/>
    <mergeCell ref="R18:S18"/>
    <mergeCell ref="R21:S21"/>
    <mergeCell ref="R22:S22"/>
    <mergeCell ref="S25:S27"/>
    <mergeCell ref="R28:S28"/>
    <mergeCell ref="R24:S24"/>
    <mergeCell ref="S68:S70"/>
    <mergeCell ref="R71:S71"/>
    <mergeCell ref="R72:S72"/>
    <mergeCell ref="R75:S75"/>
    <mergeCell ref="R78:S78"/>
    <mergeCell ref="R79:S79"/>
    <mergeCell ref="R80:S80"/>
    <mergeCell ref="R82:S82"/>
    <mergeCell ref="R84:S84"/>
    <mergeCell ref="R73:S73"/>
    <mergeCell ref="R74:S74"/>
    <mergeCell ref="R76:S76"/>
    <mergeCell ref="R77:S77"/>
    <mergeCell ref="R81:S81"/>
    <mergeCell ref="R83:S83"/>
    <mergeCell ref="R29:S29"/>
    <mergeCell ref="S45:S47"/>
    <mergeCell ref="R48:S48"/>
    <mergeCell ref="R49:S49"/>
    <mergeCell ref="R52:S52"/>
    <mergeCell ref="R55:S55"/>
    <mergeCell ref="R56:S56"/>
    <mergeCell ref="R59:S59"/>
    <mergeCell ref="R50:S50"/>
    <mergeCell ref="R51:S51"/>
    <mergeCell ref="R53:S53"/>
    <mergeCell ref="R54:S54"/>
    <mergeCell ref="R57:S57"/>
    <mergeCell ref="R58:S58"/>
    <mergeCell ref="R60:S60"/>
    <mergeCell ref="S61:S63"/>
    <mergeCell ref="R64:S64"/>
    <mergeCell ref="S185:S188"/>
    <mergeCell ref="R7:S7"/>
    <mergeCell ref="R11:S11"/>
    <mergeCell ref="R12:S12"/>
    <mergeCell ref="R176:S176"/>
    <mergeCell ref="R86:S86"/>
    <mergeCell ref="S124:S126"/>
    <mergeCell ref="R127:S127"/>
    <mergeCell ref="R128:S128"/>
    <mergeCell ref="S129:S131"/>
    <mergeCell ref="S145:S147"/>
    <mergeCell ref="R148:S148"/>
    <mergeCell ref="R149:S149"/>
    <mergeCell ref="R150:S150"/>
    <mergeCell ref="R151:S151"/>
    <mergeCell ref="R152:S152"/>
    <mergeCell ref="R153:S153"/>
    <mergeCell ref="R154:S154"/>
    <mergeCell ref="R155:S155"/>
    <mergeCell ref="R156:S156"/>
    <mergeCell ref="R157:S157"/>
    <mergeCell ref="R158:S158"/>
    <mergeCell ref="R100:S100"/>
    <mergeCell ref="R101:S101"/>
    <mergeCell ref="R102:S102"/>
    <mergeCell ref="R103:S103"/>
    <mergeCell ref="R104:S104"/>
    <mergeCell ref="S105:S107"/>
    <mergeCell ref="R111:S111"/>
    <mergeCell ref="R112:S112"/>
    <mergeCell ref="R113:S113"/>
    <mergeCell ref="R114:S114"/>
    <mergeCell ref="V176:W176"/>
    <mergeCell ref="X176:Y176"/>
    <mergeCell ref="Z176:AA176"/>
    <mergeCell ref="AB176:AC176"/>
    <mergeCell ref="AD176:AE176"/>
    <mergeCell ref="AF176:AG176"/>
    <mergeCell ref="AH176:AI176"/>
    <mergeCell ref="AJ176:AK176"/>
    <mergeCell ref="AL176:AM176"/>
    <mergeCell ref="AN176:AO176"/>
    <mergeCell ref="AP176:AQ176"/>
    <mergeCell ref="AR176:AS176"/>
    <mergeCell ref="AT176:AU176"/>
    <mergeCell ref="AV176:AW176"/>
    <mergeCell ref="R159:S159"/>
    <mergeCell ref="R160:S160"/>
    <mergeCell ref="R161:S161"/>
    <mergeCell ref="R162:S162"/>
    <mergeCell ref="R163:S163"/>
    <mergeCell ref="R164:S164"/>
    <mergeCell ref="R165:S165"/>
    <mergeCell ref="S167:S169"/>
    <mergeCell ref="R170:S170"/>
    <mergeCell ref="R171:S171"/>
    <mergeCell ref="R172:S172"/>
    <mergeCell ref="S173:S175"/>
    <mergeCell ref="AB165:AC165"/>
    <mergeCell ref="AD165:AE165"/>
    <mergeCell ref="AF165:AG165"/>
    <mergeCell ref="AH165:AI165"/>
    <mergeCell ref="AJ165:AK165"/>
    <mergeCell ref="X165:Y165"/>
    <mergeCell ref="S178:S180"/>
    <mergeCell ref="U178:U180"/>
    <mergeCell ref="W178:W180"/>
    <mergeCell ref="Y178:Y180"/>
    <mergeCell ref="AA178:AA180"/>
    <mergeCell ref="AC178:AC180"/>
    <mergeCell ref="AE178:AE180"/>
    <mergeCell ref="AG178:AG180"/>
    <mergeCell ref="AI178:AI180"/>
    <mergeCell ref="AK178:AK180"/>
    <mergeCell ref="AM178:AM180"/>
    <mergeCell ref="AO178:AO180"/>
    <mergeCell ref="AQ178:AQ180"/>
    <mergeCell ref="AS178:AS180"/>
    <mergeCell ref="AU178:AU180"/>
    <mergeCell ref="AW178:AW180"/>
    <mergeCell ref="R108:S108"/>
    <mergeCell ref="R109:S109"/>
    <mergeCell ref="R110:S110"/>
    <mergeCell ref="R132:S132"/>
    <mergeCell ref="R133:S133"/>
    <mergeCell ref="R134:S134"/>
    <mergeCell ref="R135:S135"/>
    <mergeCell ref="R136:S136"/>
    <mergeCell ref="R137:S137"/>
    <mergeCell ref="R138:S138"/>
    <mergeCell ref="R139:S139"/>
    <mergeCell ref="R140:S140"/>
    <mergeCell ref="R142:S142"/>
    <mergeCell ref="R143:S143"/>
    <mergeCell ref="R144:S144"/>
    <mergeCell ref="T176:U176"/>
    <mergeCell ref="R115:S115"/>
    <mergeCell ref="R116:S116"/>
    <mergeCell ref="R117:S117"/>
    <mergeCell ref="S119:S121"/>
    <mergeCell ref="R122:S122"/>
    <mergeCell ref="R123:S123"/>
    <mergeCell ref="B73:B74"/>
    <mergeCell ref="P85:Q85"/>
    <mergeCell ref="P86:Q86"/>
    <mergeCell ref="Q88:Q91"/>
    <mergeCell ref="P92:Q92"/>
    <mergeCell ref="P93:Q93"/>
    <mergeCell ref="P94:Q94"/>
    <mergeCell ref="P95:Q95"/>
    <mergeCell ref="P96:Q96"/>
    <mergeCell ref="P97:Q97"/>
    <mergeCell ref="P4:Q4"/>
    <mergeCell ref="P5:Q5"/>
    <mergeCell ref="P6:Q6"/>
    <mergeCell ref="P7:Q7"/>
    <mergeCell ref="P8:Q8"/>
    <mergeCell ref="P9:Q9"/>
    <mergeCell ref="P10:Q10"/>
    <mergeCell ref="P11:Q11"/>
    <mergeCell ref="P12:Q12"/>
    <mergeCell ref="P13:Q13"/>
    <mergeCell ref="P14:Q14"/>
    <mergeCell ref="P15:Q15"/>
    <mergeCell ref="P16:Q16"/>
    <mergeCell ref="P17:Q17"/>
    <mergeCell ref="P18:Q18"/>
    <mergeCell ref="P19:Q19"/>
    <mergeCell ref="P23:Q23"/>
    <mergeCell ref="Q25:Q27"/>
    <mergeCell ref="P28:Q28"/>
    <mergeCell ref="P29:Q29"/>
    <mergeCell ref="P30:Q30"/>
    <mergeCell ref="P31:Q31"/>
    <mergeCell ref="P32:Q32"/>
    <mergeCell ref="P33:Q33"/>
    <mergeCell ref="P34:Q34"/>
    <mergeCell ref="P35:Q35"/>
    <mergeCell ref="P36:Q36"/>
    <mergeCell ref="P37:Q37"/>
    <mergeCell ref="P38:Q38"/>
    <mergeCell ref="P39:Q39"/>
    <mergeCell ref="P40:Q40"/>
    <mergeCell ref="P41:Q41"/>
    <mergeCell ref="P24:Q24"/>
    <mergeCell ref="P43:Q43"/>
    <mergeCell ref="Q45:Q47"/>
    <mergeCell ref="P48:Q48"/>
    <mergeCell ref="P49:Q49"/>
    <mergeCell ref="P50:Q50"/>
    <mergeCell ref="P51:Q51"/>
    <mergeCell ref="P52:Q52"/>
    <mergeCell ref="P53:Q53"/>
    <mergeCell ref="P54:Q54"/>
    <mergeCell ref="P55:Q55"/>
    <mergeCell ref="P56:Q56"/>
    <mergeCell ref="P57:Q57"/>
    <mergeCell ref="P58:Q58"/>
    <mergeCell ref="P59:Q59"/>
    <mergeCell ref="P60:Q60"/>
    <mergeCell ref="Q61:Q63"/>
    <mergeCell ref="P67:Q67"/>
    <mergeCell ref="P98:Q98"/>
    <mergeCell ref="P99:Q99"/>
    <mergeCell ref="P100:Q100"/>
    <mergeCell ref="P101:Q101"/>
    <mergeCell ref="P102:Q102"/>
    <mergeCell ref="P103:Q103"/>
    <mergeCell ref="P104:Q104"/>
    <mergeCell ref="Q105:Q107"/>
    <mergeCell ref="P108:Q108"/>
    <mergeCell ref="P109:Q109"/>
    <mergeCell ref="P110:Q110"/>
    <mergeCell ref="P111:Q111"/>
    <mergeCell ref="P112:Q112"/>
    <mergeCell ref="P113:Q113"/>
    <mergeCell ref="P114:Q114"/>
    <mergeCell ref="P115:Q115"/>
    <mergeCell ref="Q68:Q70"/>
    <mergeCell ref="P71:Q71"/>
    <mergeCell ref="P72:Q72"/>
    <mergeCell ref="P73:Q73"/>
    <mergeCell ref="P74:Q74"/>
    <mergeCell ref="P75:Q75"/>
    <mergeCell ref="P76:Q76"/>
    <mergeCell ref="P77:Q77"/>
    <mergeCell ref="P78:Q78"/>
    <mergeCell ref="P79:Q79"/>
    <mergeCell ref="P80:Q80"/>
    <mergeCell ref="P81:Q81"/>
    <mergeCell ref="P82:Q82"/>
    <mergeCell ref="P83:Q83"/>
    <mergeCell ref="P116:Q116"/>
    <mergeCell ref="P117:Q117"/>
    <mergeCell ref="Q119:Q121"/>
    <mergeCell ref="P122:Q122"/>
    <mergeCell ref="P123:Q123"/>
    <mergeCell ref="Q124:Q126"/>
    <mergeCell ref="P127:Q127"/>
    <mergeCell ref="P128:Q128"/>
    <mergeCell ref="Q129:Q131"/>
    <mergeCell ref="P132:Q132"/>
    <mergeCell ref="P133:Q133"/>
    <mergeCell ref="P134:Q134"/>
    <mergeCell ref="P135:Q135"/>
    <mergeCell ref="P136:Q136"/>
    <mergeCell ref="P137:Q137"/>
    <mergeCell ref="P138:Q138"/>
    <mergeCell ref="P139:Q139"/>
    <mergeCell ref="P140:Q140"/>
    <mergeCell ref="N156:O156"/>
    <mergeCell ref="N152:O152"/>
    <mergeCell ref="N153:O153"/>
    <mergeCell ref="N148:O148"/>
    <mergeCell ref="N149:O149"/>
    <mergeCell ref="N151:O151"/>
    <mergeCell ref="N161:O161"/>
    <mergeCell ref="N162:O162"/>
    <mergeCell ref="Q173:Q175"/>
    <mergeCell ref="P176:Q176"/>
    <mergeCell ref="Q178:Q180"/>
    <mergeCell ref="Q185:Q188"/>
    <mergeCell ref="P142:Q142"/>
    <mergeCell ref="P143:Q143"/>
    <mergeCell ref="P144:Q144"/>
    <mergeCell ref="Q145:Q147"/>
    <mergeCell ref="P148:Q148"/>
    <mergeCell ref="P149:Q149"/>
    <mergeCell ref="P150:Q150"/>
    <mergeCell ref="P151:Q151"/>
    <mergeCell ref="P152:Q152"/>
    <mergeCell ref="P153:Q153"/>
    <mergeCell ref="P154:Q154"/>
    <mergeCell ref="P155:Q155"/>
    <mergeCell ref="P156:Q156"/>
    <mergeCell ref="P157:Q157"/>
    <mergeCell ref="P158:Q158"/>
    <mergeCell ref="P159:Q159"/>
    <mergeCell ref="P160:Q160"/>
    <mergeCell ref="N182:O182"/>
    <mergeCell ref="N102:O102"/>
    <mergeCell ref="N103:O103"/>
    <mergeCell ref="N104:O104"/>
    <mergeCell ref="N93:O93"/>
    <mergeCell ref="N92:O92"/>
    <mergeCell ref="N95:O95"/>
    <mergeCell ref="N96:O96"/>
    <mergeCell ref="N4:O4"/>
    <mergeCell ref="N127:O127"/>
    <mergeCell ref="N65:O65"/>
    <mergeCell ref="N176:O176"/>
    <mergeCell ref="N6:O6"/>
    <mergeCell ref="N13:O13"/>
    <mergeCell ref="N23:O23"/>
    <mergeCell ref="N9:O9"/>
    <mergeCell ref="N101:O101"/>
    <mergeCell ref="N132:O132"/>
    <mergeCell ref="N133:O133"/>
    <mergeCell ref="N134:O134"/>
    <mergeCell ref="N135:O135"/>
    <mergeCell ref="N136:O136"/>
    <mergeCell ref="N137:O137"/>
    <mergeCell ref="N138:O138"/>
    <mergeCell ref="N139:O139"/>
    <mergeCell ref="N142:O142"/>
    <mergeCell ref="N140:O140"/>
    <mergeCell ref="N143:O143"/>
    <mergeCell ref="N144:O144"/>
    <mergeCell ref="O145:O147"/>
    <mergeCell ref="N154:O154"/>
    <mergeCell ref="N111:O111"/>
    <mergeCell ref="N112:O112"/>
    <mergeCell ref="N113:O113"/>
    <mergeCell ref="N35:O35"/>
    <mergeCell ref="N36:O36"/>
    <mergeCell ref="N37:O37"/>
    <mergeCell ref="N114:O114"/>
    <mergeCell ref="N115:O115"/>
    <mergeCell ref="N116:O116"/>
    <mergeCell ref="N117:O117"/>
    <mergeCell ref="N100:O100"/>
    <mergeCell ref="N97:O97"/>
    <mergeCell ref="N98:O98"/>
    <mergeCell ref="N99:O99"/>
    <mergeCell ref="N94:O94"/>
    <mergeCell ref="N78:O78"/>
    <mergeCell ref="N79:O79"/>
    <mergeCell ref="N80:O80"/>
    <mergeCell ref="N84:O84"/>
    <mergeCell ref="N85:O85"/>
    <mergeCell ref="N86:O86"/>
    <mergeCell ref="O88:O91"/>
    <mergeCell ref="O105:O107"/>
    <mergeCell ref="N71:O71"/>
    <mergeCell ref="N108:O108"/>
    <mergeCell ref="N109:O109"/>
    <mergeCell ref="N110:O110"/>
    <mergeCell ref="N40:O40"/>
    <mergeCell ref="N41:O41"/>
    <mergeCell ref="N42:O42"/>
    <mergeCell ref="N39:O39"/>
    <mergeCell ref="N38:O38"/>
    <mergeCell ref="N72:O72"/>
    <mergeCell ref="N66:O66"/>
    <mergeCell ref="N5:O5"/>
    <mergeCell ref="N7:O7"/>
    <mergeCell ref="N8:O8"/>
    <mergeCell ref="N10:O10"/>
    <mergeCell ref="N11:O11"/>
    <mergeCell ref="N12:O12"/>
    <mergeCell ref="N14:O14"/>
    <mergeCell ref="N15:O15"/>
    <mergeCell ref="N16:O16"/>
    <mergeCell ref="N17:O17"/>
    <mergeCell ref="N18:O18"/>
    <mergeCell ref="N19:O19"/>
    <mergeCell ref="N20:O20"/>
    <mergeCell ref="N21:O21"/>
    <mergeCell ref="N22:O22"/>
    <mergeCell ref="O25:O27"/>
    <mergeCell ref="N28:O28"/>
    <mergeCell ref="N24:O24"/>
    <mergeCell ref="O68:O70"/>
    <mergeCell ref="N73:O73"/>
    <mergeCell ref="N74:O74"/>
    <mergeCell ref="N75:O75"/>
    <mergeCell ref="N76:O76"/>
    <mergeCell ref="N77:O77"/>
    <mergeCell ref="N81:O81"/>
    <mergeCell ref="N82:O82"/>
    <mergeCell ref="N83:O83"/>
    <mergeCell ref="N32:O32"/>
    <mergeCell ref="N33:O33"/>
    <mergeCell ref="N34:O34"/>
    <mergeCell ref="N48:O48"/>
    <mergeCell ref="N49:O49"/>
    <mergeCell ref="N50:O50"/>
    <mergeCell ref="N51:O51"/>
    <mergeCell ref="N52:O52"/>
    <mergeCell ref="N53:O53"/>
    <mergeCell ref="N54:O54"/>
    <mergeCell ref="N55:O55"/>
    <mergeCell ref="N56:O56"/>
    <mergeCell ref="N57:O57"/>
    <mergeCell ref="N58:O58"/>
    <mergeCell ref="N59:O59"/>
    <mergeCell ref="N67:O67"/>
    <mergeCell ref="O45:O47"/>
    <mergeCell ref="O61:O63"/>
    <mergeCell ref="N64:O64"/>
    <mergeCell ref="A191:AA191"/>
    <mergeCell ref="O119:O121"/>
    <mergeCell ref="N122:O122"/>
    <mergeCell ref="N123:O123"/>
    <mergeCell ref="O124:O126"/>
    <mergeCell ref="O129:O131"/>
    <mergeCell ref="N128:O128"/>
    <mergeCell ref="N150:O150"/>
    <mergeCell ref="N164:O164"/>
    <mergeCell ref="O167:O169"/>
    <mergeCell ref="N170:O170"/>
    <mergeCell ref="N171:O171"/>
    <mergeCell ref="N172:O172"/>
    <mergeCell ref="O173:O175"/>
    <mergeCell ref="O178:O180"/>
    <mergeCell ref="O185:O188"/>
    <mergeCell ref="N163:O163"/>
    <mergeCell ref="N165:O165"/>
    <mergeCell ref="N157:O157"/>
    <mergeCell ref="N158:O158"/>
    <mergeCell ref="N159:O159"/>
    <mergeCell ref="N160:O160"/>
    <mergeCell ref="P161:Q161"/>
    <mergeCell ref="P162:Q162"/>
    <mergeCell ref="P163:Q163"/>
    <mergeCell ref="P164:Q164"/>
    <mergeCell ref="P165:Q165"/>
    <mergeCell ref="Q167:Q169"/>
    <mergeCell ref="P170:Q170"/>
    <mergeCell ref="P171:Q171"/>
    <mergeCell ref="P172:Q172"/>
    <mergeCell ref="N155:O155"/>
    <mergeCell ref="L4:M4"/>
    <mergeCell ref="L5:M5"/>
    <mergeCell ref="L6:M6"/>
    <mergeCell ref="L7:M7"/>
    <mergeCell ref="L8:M8"/>
    <mergeCell ref="L9:M9"/>
    <mergeCell ref="L10:M10"/>
    <mergeCell ref="L11:M11"/>
    <mergeCell ref="L12:M12"/>
    <mergeCell ref="L13:M13"/>
    <mergeCell ref="L14:M14"/>
    <mergeCell ref="L15:M15"/>
    <mergeCell ref="L16:M16"/>
    <mergeCell ref="L17:M17"/>
    <mergeCell ref="L18:M18"/>
    <mergeCell ref="L19:M19"/>
    <mergeCell ref="L20:M20"/>
    <mergeCell ref="L21:M21"/>
    <mergeCell ref="L22:M22"/>
    <mergeCell ref="L23:M23"/>
    <mergeCell ref="M25:M27"/>
    <mergeCell ref="L28:M28"/>
    <mergeCell ref="L29:M29"/>
    <mergeCell ref="L30:M30"/>
    <mergeCell ref="L31:M31"/>
    <mergeCell ref="L32:M32"/>
    <mergeCell ref="L33:M33"/>
    <mergeCell ref="L34:M34"/>
    <mergeCell ref="L35:M35"/>
    <mergeCell ref="L36:M36"/>
    <mergeCell ref="L37:M37"/>
    <mergeCell ref="L38:M38"/>
    <mergeCell ref="L39:M39"/>
    <mergeCell ref="L40:M40"/>
    <mergeCell ref="L24:M24"/>
    <mergeCell ref="L42:M42"/>
    <mergeCell ref="L43:M43"/>
    <mergeCell ref="M45:M47"/>
    <mergeCell ref="L48:M48"/>
    <mergeCell ref="L49:M49"/>
    <mergeCell ref="L50:M50"/>
    <mergeCell ref="L51:M51"/>
    <mergeCell ref="L52:M52"/>
    <mergeCell ref="L53:M53"/>
    <mergeCell ref="L54:M54"/>
    <mergeCell ref="L55:M55"/>
    <mergeCell ref="L56:M56"/>
    <mergeCell ref="L57:M57"/>
    <mergeCell ref="L58:M58"/>
    <mergeCell ref="L59:M59"/>
    <mergeCell ref="L60:M60"/>
    <mergeCell ref="M61:M63"/>
    <mergeCell ref="M88:M91"/>
    <mergeCell ref="L92:M92"/>
    <mergeCell ref="L93:M93"/>
    <mergeCell ref="L95:M95"/>
    <mergeCell ref="L94:M94"/>
    <mergeCell ref="L96:M96"/>
    <mergeCell ref="L97:M97"/>
    <mergeCell ref="L98:M98"/>
    <mergeCell ref="L99:M99"/>
    <mergeCell ref="L100:M100"/>
    <mergeCell ref="L101:M101"/>
    <mergeCell ref="L102:M102"/>
    <mergeCell ref="L103:M103"/>
    <mergeCell ref="L104:M104"/>
    <mergeCell ref="L65:M65"/>
    <mergeCell ref="L66:M66"/>
    <mergeCell ref="L71:M71"/>
    <mergeCell ref="L72:M72"/>
    <mergeCell ref="L73:M73"/>
    <mergeCell ref="L74:M74"/>
    <mergeCell ref="L75:M75"/>
    <mergeCell ref="L76:M76"/>
    <mergeCell ref="L77:M77"/>
    <mergeCell ref="L78:M78"/>
    <mergeCell ref="L79:M79"/>
    <mergeCell ref="L80:M80"/>
    <mergeCell ref="L81:M81"/>
    <mergeCell ref="L82:M82"/>
    <mergeCell ref="L83:M83"/>
    <mergeCell ref="L84:M84"/>
    <mergeCell ref="L133:M133"/>
    <mergeCell ref="L134:M134"/>
    <mergeCell ref="L135:M135"/>
    <mergeCell ref="L136:M136"/>
    <mergeCell ref="L137:M137"/>
    <mergeCell ref="L138:M138"/>
    <mergeCell ref="L139:M139"/>
    <mergeCell ref="L140:M140"/>
    <mergeCell ref="L142:M142"/>
    <mergeCell ref="L143:M143"/>
    <mergeCell ref="L144:M144"/>
    <mergeCell ref="M145:M147"/>
    <mergeCell ref="L148:M148"/>
    <mergeCell ref="M105:M107"/>
    <mergeCell ref="L108:M108"/>
    <mergeCell ref="L109:M109"/>
    <mergeCell ref="L110:M110"/>
    <mergeCell ref="L111:M111"/>
    <mergeCell ref="L112:M112"/>
    <mergeCell ref="L113:M113"/>
    <mergeCell ref="L114:M114"/>
    <mergeCell ref="L115:M115"/>
    <mergeCell ref="L116:M116"/>
    <mergeCell ref="L117:M117"/>
    <mergeCell ref="M119:M121"/>
    <mergeCell ref="M124:M126"/>
    <mergeCell ref="L122:M122"/>
    <mergeCell ref="L123:M123"/>
    <mergeCell ref="L118:M118"/>
    <mergeCell ref="M167:M169"/>
    <mergeCell ref="L170:M170"/>
    <mergeCell ref="L171:M171"/>
    <mergeCell ref="L172:M172"/>
    <mergeCell ref="M173:M175"/>
    <mergeCell ref="L176:M176"/>
    <mergeCell ref="M178:M180"/>
    <mergeCell ref="M185:M188"/>
    <mergeCell ref="A28:A44"/>
    <mergeCell ref="L44:M44"/>
    <mergeCell ref="L182:M182"/>
    <mergeCell ref="L149:M149"/>
    <mergeCell ref="L150:M150"/>
    <mergeCell ref="L151:M151"/>
    <mergeCell ref="L152:M152"/>
    <mergeCell ref="L153:M153"/>
    <mergeCell ref="L154:M154"/>
    <mergeCell ref="L155:M155"/>
    <mergeCell ref="L156:M156"/>
    <mergeCell ref="L157:M157"/>
    <mergeCell ref="L158:M158"/>
    <mergeCell ref="L159:M159"/>
    <mergeCell ref="L160:M160"/>
    <mergeCell ref="L161:M161"/>
    <mergeCell ref="L162:M162"/>
    <mergeCell ref="L163:M163"/>
    <mergeCell ref="L164:M164"/>
    <mergeCell ref="L165:M165"/>
    <mergeCell ref="L127:M127"/>
    <mergeCell ref="L128:M128"/>
    <mergeCell ref="M129:M131"/>
    <mergeCell ref="L132:M132"/>
    <mergeCell ref="AV24:AW24"/>
    <mergeCell ref="N44:O44"/>
    <mergeCell ref="P44:Q44"/>
    <mergeCell ref="R44:S44"/>
    <mergeCell ref="T44:U44"/>
    <mergeCell ref="V44:W44"/>
    <mergeCell ref="X44:Y44"/>
    <mergeCell ref="Z44:AA44"/>
    <mergeCell ref="AB44:AC44"/>
    <mergeCell ref="AD44:AE44"/>
    <mergeCell ref="AF44:AG44"/>
    <mergeCell ref="AH44:AI44"/>
    <mergeCell ref="AJ44:AK44"/>
    <mergeCell ref="AL44:AM44"/>
    <mergeCell ref="AN44:AO44"/>
    <mergeCell ref="AP44:AQ44"/>
    <mergeCell ref="AR44:AS44"/>
    <mergeCell ref="AT44:AU44"/>
    <mergeCell ref="N29:O29"/>
    <mergeCell ref="N30:O30"/>
    <mergeCell ref="N31:O31"/>
    <mergeCell ref="N43:O43"/>
    <mergeCell ref="V29:W29"/>
    <mergeCell ref="V30:W30"/>
    <mergeCell ref="V31:W31"/>
    <mergeCell ref="V32:W32"/>
    <mergeCell ref="V33:W33"/>
    <mergeCell ref="V34:W34"/>
    <mergeCell ref="V35:W35"/>
    <mergeCell ref="V36:W36"/>
    <mergeCell ref="V37:W37"/>
    <mergeCell ref="P42:Q42"/>
    <mergeCell ref="R67:S67"/>
    <mergeCell ref="T67:U67"/>
    <mergeCell ref="V67:W67"/>
    <mergeCell ref="X67:Y67"/>
    <mergeCell ref="Z67:AA67"/>
    <mergeCell ref="AB67:AC67"/>
    <mergeCell ref="AD67:AE67"/>
    <mergeCell ref="AF67:AG67"/>
    <mergeCell ref="AH67:AI67"/>
    <mergeCell ref="AJ67:AK67"/>
    <mergeCell ref="AL67:AM67"/>
    <mergeCell ref="AN67:AO67"/>
    <mergeCell ref="AP67:AQ67"/>
    <mergeCell ref="AR67:AS67"/>
    <mergeCell ref="T24:U24"/>
    <mergeCell ref="V24:W24"/>
    <mergeCell ref="X24:Y24"/>
    <mergeCell ref="Z24:AA24"/>
    <mergeCell ref="AB24:AC24"/>
    <mergeCell ref="AD24:AE24"/>
    <mergeCell ref="AF24:AG24"/>
    <mergeCell ref="AH24:AI24"/>
    <mergeCell ref="AJ24:AK24"/>
    <mergeCell ref="AL24:AM24"/>
    <mergeCell ref="AN24:AO24"/>
    <mergeCell ref="AP24:AQ24"/>
    <mergeCell ref="AR24:AS24"/>
    <mergeCell ref="V40:W40"/>
    <mergeCell ref="AJ57:AK57"/>
    <mergeCell ref="AL57:AM57"/>
    <mergeCell ref="AN57:AO57"/>
    <mergeCell ref="AP57:AQ57"/>
    <mergeCell ref="AV67:AW67"/>
    <mergeCell ref="L64:M64"/>
    <mergeCell ref="N60:O60"/>
    <mergeCell ref="P64:Q64"/>
    <mergeCell ref="P65:Q65"/>
    <mergeCell ref="P66:Q66"/>
    <mergeCell ref="R65:S65"/>
    <mergeCell ref="R66:S66"/>
    <mergeCell ref="X55:Y55"/>
    <mergeCell ref="X56:Y56"/>
    <mergeCell ref="X59:Y59"/>
    <mergeCell ref="X64:Y64"/>
    <mergeCell ref="X66:Y66"/>
    <mergeCell ref="N118:O118"/>
    <mergeCell ref="P118:Q118"/>
    <mergeCell ref="R118:S118"/>
    <mergeCell ref="T118:U118"/>
    <mergeCell ref="V118:W118"/>
    <mergeCell ref="X118:Y118"/>
    <mergeCell ref="Z118:AA118"/>
    <mergeCell ref="AB117:AC117"/>
    <mergeCell ref="AB118:AC118"/>
    <mergeCell ref="AD117:AE117"/>
    <mergeCell ref="AD118:AE118"/>
    <mergeCell ref="AF117:AG117"/>
    <mergeCell ref="AF118:AG118"/>
    <mergeCell ref="AH117:AI117"/>
    <mergeCell ref="AH118:AI118"/>
    <mergeCell ref="AJ117:AK117"/>
    <mergeCell ref="AJ118:AK118"/>
    <mergeCell ref="L67:M67"/>
    <mergeCell ref="AL87:AM87"/>
    <mergeCell ref="L177:M177"/>
    <mergeCell ref="N177:O177"/>
    <mergeCell ref="P177:Q177"/>
    <mergeCell ref="P182:Q182"/>
    <mergeCell ref="R182:S182"/>
    <mergeCell ref="T182:U182"/>
    <mergeCell ref="AV117:AW117"/>
    <mergeCell ref="AV118:AW118"/>
    <mergeCell ref="AT118:AU118"/>
    <mergeCell ref="AR118:AS118"/>
    <mergeCell ref="AP118:AQ118"/>
    <mergeCell ref="AN118:AO118"/>
    <mergeCell ref="AL118:AM118"/>
    <mergeCell ref="L141:M141"/>
    <mergeCell ref="N141:O141"/>
    <mergeCell ref="P141:Q141"/>
    <mergeCell ref="R141:S141"/>
    <mergeCell ref="T141:U141"/>
    <mergeCell ref="V141:W141"/>
    <mergeCell ref="X141:Y141"/>
    <mergeCell ref="Z141:AA141"/>
    <mergeCell ref="AB141:AC141"/>
    <mergeCell ref="AD141:AE141"/>
    <mergeCell ref="AF141:AG141"/>
    <mergeCell ref="AH141:AI141"/>
    <mergeCell ref="AJ141:AK141"/>
    <mergeCell ref="AL141:AM141"/>
    <mergeCell ref="AN141:AO141"/>
    <mergeCell ref="AP141:AQ141"/>
    <mergeCell ref="AR141:AS141"/>
    <mergeCell ref="AT141:AU141"/>
    <mergeCell ref="AV141:AW141"/>
    <mergeCell ref="H4:I4"/>
    <mergeCell ref="H5:I5"/>
    <mergeCell ref="H6:I6"/>
    <mergeCell ref="H7:I7"/>
    <mergeCell ref="H8:I8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I25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I45:I47"/>
    <mergeCell ref="H48:I48"/>
    <mergeCell ref="H49:I49"/>
    <mergeCell ref="H50:I50"/>
    <mergeCell ref="H51:I51"/>
    <mergeCell ref="H52:I52"/>
    <mergeCell ref="H53:I53"/>
    <mergeCell ref="H54:I54"/>
    <mergeCell ref="H55:I55"/>
    <mergeCell ref="H56:I56"/>
    <mergeCell ref="H57:I57"/>
    <mergeCell ref="H58:I58"/>
    <mergeCell ref="I88:I91"/>
    <mergeCell ref="H92:I92"/>
    <mergeCell ref="H93:I93"/>
    <mergeCell ref="H94:I94"/>
    <mergeCell ref="H95:I95"/>
    <mergeCell ref="H96:I96"/>
    <mergeCell ref="H97:I97"/>
    <mergeCell ref="H98:I98"/>
    <mergeCell ref="H99:I99"/>
    <mergeCell ref="H100:I100"/>
    <mergeCell ref="H59:I59"/>
    <mergeCell ref="H60:I60"/>
    <mergeCell ref="I61:I63"/>
    <mergeCell ref="H64:I64"/>
    <mergeCell ref="H65:I65"/>
    <mergeCell ref="H66:I66"/>
    <mergeCell ref="H67:I67"/>
    <mergeCell ref="I68:I70"/>
    <mergeCell ref="H71:I71"/>
    <mergeCell ref="H72:I72"/>
    <mergeCell ref="H73:I73"/>
    <mergeCell ref="H75:I75"/>
    <mergeCell ref="H74:I74"/>
    <mergeCell ref="H76:I76"/>
    <mergeCell ref="H77:I77"/>
    <mergeCell ref="H78:I78"/>
    <mergeCell ref="H79:I79"/>
    <mergeCell ref="H101:I101"/>
    <mergeCell ref="H102:I102"/>
    <mergeCell ref="H103:I103"/>
    <mergeCell ref="H104:I104"/>
    <mergeCell ref="I105:I107"/>
    <mergeCell ref="H108:I108"/>
    <mergeCell ref="H109:I109"/>
    <mergeCell ref="H110:I110"/>
    <mergeCell ref="H111:I111"/>
    <mergeCell ref="H112:I112"/>
    <mergeCell ref="H113:I113"/>
    <mergeCell ref="H114:I114"/>
    <mergeCell ref="H115:I115"/>
    <mergeCell ref="H116:I116"/>
    <mergeCell ref="H117:I117"/>
    <mergeCell ref="H118:I118"/>
    <mergeCell ref="I119:I121"/>
    <mergeCell ref="H122:I122"/>
    <mergeCell ref="H123:I123"/>
    <mergeCell ref="I124:I126"/>
    <mergeCell ref="I129:I131"/>
    <mergeCell ref="H127:I127"/>
    <mergeCell ref="H128:I128"/>
    <mergeCell ref="H132:I132"/>
    <mergeCell ref="H133:I133"/>
    <mergeCell ref="H134:I134"/>
    <mergeCell ref="H135:I135"/>
    <mergeCell ref="H136:I136"/>
    <mergeCell ref="H137:I137"/>
    <mergeCell ref="H138:I138"/>
    <mergeCell ref="H139:I139"/>
    <mergeCell ref="H140:I140"/>
    <mergeCell ref="H141:I141"/>
    <mergeCell ref="H142:I142"/>
    <mergeCell ref="H181:I181"/>
    <mergeCell ref="H182:I182"/>
    <mergeCell ref="I185:I188"/>
    <mergeCell ref="H153:I153"/>
    <mergeCell ref="H154:I154"/>
    <mergeCell ref="H155:I155"/>
    <mergeCell ref="H156:I156"/>
    <mergeCell ref="H157:I157"/>
    <mergeCell ref="H158:I158"/>
    <mergeCell ref="H159:I159"/>
    <mergeCell ref="H160:I160"/>
    <mergeCell ref="I167:I169"/>
    <mergeCell ref="H161:I161"/>
    <mergeCell ref="H162:I162"/>
    <mergeCell ref="H163:I163"/>
    <mergeCell ref="H164:I164"/>
    <mergeCell ref="H165:I165"/>
    <mergeCell ref="H170:I170"/>
    <mergeCell ref="H171:I171"/>
    <mergeCell ref="H172:I172"/>
    <mergeCell ref="A71:A87"/>
    <mergeCell ref="F87:G87"/>
    <mergeCell ref="H87:I87"/>
    <mergeCell ref="J87:K87"/>
    <mergeCell ref="L87:M87"/>
    <mergeCell ref="N87:O87"/>
    <mergeCell ref="P87:Q87"/>
    <mergeCell ref="R87:S87"/>
    <mergeCell ref="T87:U87"/>
    <mergeCell ref="V87:W87"/>
    <mergeCell ref="X87:Y87"/>
    <mergeCell ref="Z87:AA87"/>
    <mergeCell ref="AB87:AC87"/>
    <mergeCell ref="AD87:AE87"/>
    <mergeCell ref="AF87:AG87"/>
    <mergeCell ref="AH87:AI87"/>
    <mergeCell ref="AJ87:AK87"/>
    <mergeCell ref="H80:I80"/>
    <mergeCell ref="H81:I81"/>
    <mergeCell ref="H82:I82"/>
    <mergeCell ref="H83:I83"/>
    <mergeCell ref="H84:I84"/>
    <mergeCell ref="H85:I85"/>
    <mergeCell ref="H86:I86"/>
    <mergeCell ref="L85:M85"/>
    <mergeCell ref="L86:M86"/>
    <mergeCell ref="P84:Q84"/>
    <mergeCell ref="R85:S85"/>
    <mergeCell ref="F84:G84"/>
    <mergeCell ref="F85:G85"/>
    <mergeCell ref="F86:G86"/>
    <mergeCell ref="D80:E80"/>
    <mergeCell ref="AN87:AO87"/>
    <mergeCell ref="AP87:AQ87"/>
    <mergeCell ref="AR87:AS87"/>
    <mergeCell ref="AT87:AU87"/>
    <mergeCell ref="AV87:AW87"/>
    <mergeCell ref="F195:G195"/>
    <mergeCell ref="H195:I195"/>
    <mergeCell ref="J195:K195"/>
    <mergeCell ref="L195:M195"/>
    <mergeCell ref="N195:O195"/>
    <mergeCell ref="P195:Q195"/>
    <mergeCell ref="R195:S195"/>
    <mergeCell ref="T195:U195"/>
    <mergeCell ref="V195:W195"/>
    <mergeCell ref="X195:Y195"/>
    <mergeCell ref="Z195:AA195"/>
    <mergeCell ref="AB195:AC195"/>
    <mergeCell ref="AD195:AE195"/>
    <mergeCell ref="AF195:AG195"/>
    <mergeCell ref="AH195:AI195"/>
    <mergeCell ref="AJ195:AK195"/>
    <mergeCell ref="AL195:AM195"/>
    <mergeCell ref="AN195:AO195"/>
    <mergeCell ref="AP195:AQ195"/>
    <mergeCell ref="AR195:AS195"/>
    <mergeCell ref="AT195:AU195"/>
    <mergeCell ref="AV195:AW195"/>
    <mergeCell ref="I173:I175"/>
    <mergeCell ref="H176:I176"/>
    <mergeCell ref="H177:I177"/>
    <mergeCell ref="I178:I180"/>
    <mergeCell ref="I183:I18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Regista</cp:lastModifiedBy>
  <dcterms:created xsi:type="dcterms:W3CDTF">2017-10-16T07:56:50Z</dcterms:created>
  <dcterms:modified xsi:type="dcterms:W3CDTF">2026-03-19T07:44:53Z</dcterms:modified>
</cp:coreProperties>
</file>